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stefano\Dropbox\CLIENTI\CIRCOLARI\2020\Circolare n.41 - decreto Ristori bis\"/>
    </mc:Choice>
  </mc:AlternateContent>
  <xr:revisionPtr revIDLastSave="0" documentId="13_ncr:1_{D3FC9FC7-D58C-4413-A15D-B2E061E22370}" xr6:coauthVersionLast="45" xr6:coauthVersionMax="45" xr10:uidLastSave="{00000000-0000-0000-0000-000000000000}"/>
  <bookViews>
    <workbookView xWindow="-120" yWindow="-120" windowWidth="29040" windowHeight="15840" xr2:uid="{00000000-000D-0000-FFFF-FFFF00000000}"/>
  </bookViews>
  <sheets>
    <sheet name="DL Ristoro bis" sheetId="3" r:id="rId1"/>
    <sheet name="Foglio1" sheetId="2" state="hidden" r:id="rId2"/>
    <sheet name="DB" sheetId="4" state="hidden" r:id="rId3"/>
    <sheet name="Allegati 1 e 2" sheetId="1" state="hidden" r:id="rId4"/>
    <sheet name="Result" sheetId="5" state="hidden" r:id="rId5"/>
  </sheets>
  <definedNames>
    <definedName name="_xlnm._FilterDatabase" localSheetId="2" hidden="1">DB!$A$1:$J$133</definedName>
    <definedName name="_xlnm.Print_Area" localSheetId="3">'Allegati 1 e 2'!$A$79:$D$137</definedName>
    <definedName name="_xlnm.Print_Area" localSheetId="2">DB!$C$76:$F$132</definedName>
    <definedName name="_xlnm.Print_Area" localSheetId="0">'DL Ristoro bis'!$A$1:$C$30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A2" i="4" l="1"/>
  <c r="A95" i="4" l="1"/>
  <c r="A94" i="4"/>
  <c r="A56" i="4"/>
  <c r="A57" i="4"/>
  <c r="A61" i="4"/>
  <c r="A62" i="4"/>
  <c r="A63" i="4"/>
  <c r="A64" i="4"/>
  <c r="A65" i="4"/>
  <c r="A66" i="4"/>
  <c r="A67" i="4"/>
  <c r="A68" i="4"/>
  <c r="A69" i="4"/>
  <c r="A70" i="4"/>
  <c r="A71" i="4"/>
  <c r="A72" i="4"/>
  <c r="A74" i="4"/>
  <c r="A75" i="4"/>
  <c r="A76" i="4"/>
  <c r="A77" i="4"/>
  <c r="A78" i="4"/>
  <c r="A79" i="4"/>
  <c r="A80" i="4"/>
  <c r="A81" i="4"/>
  <c r="A92" i="4"/>
  <c r="A93" i="4"/>
  <c r="A96" i="4"/>
  <c r="A97" i="4"/>
  <c r="A98" i="4"/>
  <c r="A99" i="4"/>
  <c r="A102" i="4"/>
  <c r="A103" i="4"/>
  <c r="A104" i="4"/>
  <c r="A105" i="4"/>
  <c r="A106" i="4"/>
  <c r="A107" i="4"/>
  <c r="A108" i="4"/>
  <c r="A114" i="4"/>
  <c r="A115" i="4"/>
  <c r="A116" i="4"/>
  <c r="A117" i="4"/>
  <c r="A118" i="4"/>
  <c r="A119" i="4"/>
  <c r="A120" i="4"/>
  <c r="A121" i="4"/>
  <c r="A123" i="4"/>
  <c r="A124" i="4"/>
  <c r="A125" i="4"/>
  <c r="A126" i="4"/>
  <c r="A127" i="4"/>
  <c r="A128" i="4"/>
  <c r="A129" i="4"/>
  <c r="A131" i="4"/>
  <c r="A132" i="4"/>
  <c r="A133" i="4"/>
  <c r="A58" i="4"/>
  <c r="A59" i="4"/>
  <c r="A82" i="4"/>
  <c r="A89" i="4"/>
  <c r="A90" i="4"/>
  <c r="A100" i="4"/>
  <c r="A101" i="4"/>
  <c r="A113" i="4"/>
  <c r="A130" i="4"/>
  <c r="A29" i="4"/>
  <c r="A60" i="4"/>
  <c r="A122" i="4"/>
  <c r="A91" i="4"/>
  <c r="A73" i="4"/>
  <c r="A109" i="4"/>
  <c r="A110" i="4"/>
  <c r="A111" i="4"/>
  <c r="A112" i="4"/>
  <c r="A3" i="4"/>
  <c r="A4" i="4"/>
  <c r="A5" i="4"/>
  <c r="A6" i="4"/>
  <c r="A7" i="4"/>
  <c r="A8" i="4"/>
  <c r="A9" i="4"/>
  <c r="A10" i="4"/>
  <c r="A18" i="4"/>
  <c r="A28" i="4"/>
  <c r="A11" i="4"/>
  <c r="A12" i="4"/>
  <c r="A13" i="4"/>
  <c r="A14" i="4"/>
  <c r="A15" i="4"/>
  <c r="A16" i="4"/>
  <c r="A17" i="4"/>
  <c r="A19" i="4"/>
  <c r="A20" i="4"/>
  <c r="A21" i="4"/>
  <c r="A22" i="4"/>
  <c r="A23" i="4"/>
  <c r="A24" i="4"/>
  <c r="A25" i="4"/>
  <c r="A26" i="4"/>
  <c r="A27" i="4"/>
  <c r="A30" i="4"/>
  <c r="A31" i="4"/>
  <c r="A32" i="4"/>
  <c r="A33" i="4"/>
  <c r="A34" i="4"/>
  <c r="A35" i="4"/>
  <c r="A36" i="4"/>
  <c r="A37" i="4"/>
  <c r="A38" i="4"/>
  <c r="A39" i="4"/>
  <c r="A40" i="4"/>
  <c r="A41" i="4"/>
  <c r="A42" i="4"/>
  <c r="A43" i="4"/>
  <c r="A44" i="4"/>
  <c r="A45" i="4"/>
  <c r="A46" i="4"/>
  <c r="A47" i="4"/>
  <c r="A48" i="4"/>
  <c r="A49" i="4"/>
  <c r="A50" i="4"/>
  <c r="A51" i="4"/>
  <c r="A52" i="4"/>
  <c r="A53" i="4"/>
  <c r="A54" i="4"/>
  <c r="A83" i="4"/>
  <c r="A84" i="4"/>
  <c r="A85" i="4"/>
  <c r="A86" i="4"/>
  <c r="A87" i="4"/>
  <c r="A88" i="4"/>
  <c r="A55" i="4"/>
  <c r="C17" i="3" l="1"/>
  <c r="C26" i="3" l="1"/>
  <c r="C30" i="3"/>
  <c r="C29" i="3"/>
  <c r="C28" i="3"/>
  <c r="C27" i="3"/>
</calcChain>
</file>

<file path=xl/sharedStrings.xml><?xml version="1.0" encoding="utf-8"?>
<sst xmlns="http://schemas.openxmlformats.org/spreadsheetml/2006/main" count="675" uniqueCount="283">
  <si>
    <t>Codice ATECO</t>
  </si>
  <si>
    <t>Descrizione</t>
  </si>
  <si>
    <t>%</t>
  </si>
  <si>
    <t>Grandi magazzini</t>
  </si>
  <si>
    <t>Empori ed altri negozi non specializzati di vari prodotti non alimentari</t>
  </si>
  <si>
    <t>Commercio al dettaglio di tessuti per l'abbigliamento, l'arredamento e di biancheria per la casa</t>
  </si>
  <si>
    <t>Commercio al dettaglio di filati per maglieria e merceria</t>
  </si>
  <si>
    <t>Commercio al dettaglio di tende e tendine</t>
  </si>
  <si>
    <t>Commercio al dettaglio di tappeti</t>
  </si>
  <si>
    <t>Commercio al dettaglio di carta da parati e rivestimenti per pavimenti (moquette e linoleum)</t>
  </si>
  <si>
    <t>Commercio al dettaglio di elettrodomestici in esercizi specializzati</t>
  </si>
  <si>
    <t>Commercio al dettaglio di natanti e accessori</t>
  </si>
  <si>
    <t>Commercio al dettaglio di articoli da regalo e per fumatori</t>
  </si>
  <si>
    <t>Commercio al dettaglio di mobili per la casa</t>
  </si>
  <si>
    <t>Commercio al dettaglio di utensili per la casa, di cristallerie e vasellame</t>
  </si>
  <si>
    <t>Commercio al dettaglio di macchine per cucire e per maglieria per uso domestico</t>
  </si>
  <si>
    <t>Commercio al dettaglio di strumenti musicali e spartiti</t>
  </si>
  <si>
    <t>Commercio al dettaglio di articoli in legno, sughero, vimini e articoli in plastica per uso domestico</t>
  </si>
  <si>
    <t>Commercio al dettaglio di altri articoli per uso domestico nca</t>
  </si>
  <si>
    <t>Commercio al dettaglio di registrazioni musicali e video in esercizi specializzati</t>
  </si>
  <si>
    <t>Commercio al dettaglio di confezioni per adulti</t>
  </si>
  <si>
    <t>Commercio al dettaglio di pellicce e di abbigliamento in pelle</t>
  </si>
  <si>
    <t>Commercio al dettaglio di cappelli, ombrelli, guanti e cravatte</t>
  </si>
  <si>
    <t>Commercio al dettaglio di articoli di pelletteria e da viaggio</t>
  </si>
  <si>
    <t>Commercio al dettaglio di orologi, articoli di gioielleria e argenteria</t>
  </si>
  <si>
    <t>Commercio al dettaglio di mobili per ufficio</t>
  </si>
  <si>
    <t>Commercio al dettaglio di oggetti d'arte (incluse le gallerie d'arte)</t>
  </si>
  <si>
    <t>Commercio al dettaglio di oggetti d'artigianato</t>
  </si>
  <si>
    <t>Commercio al dettaglio di arredi sacri ed articoli religiosi</t>
  </si>
  <si>
    <t>Commercio al dettaglio di bomboniere</t>
  </si>
  <si>
    <t>Commercio al dettaglio di chincaglieria e bigiotteria (inclusi gli oggetti ricordo e gli articoli di promozione pubblicitaria)</t>
  </si>
  <si>
    <t>Commercio al dettaglio di articoli per le belle arti</t>
  </si>
  <si>
    <t>Commercio al dettaglio di armi e munizioni, articoli militari</t>
  </si>
  <si>
    <t>Commercio al dettaglio di filatelia, numismatica e articoli da collezionismo</t>
  </si>
  <si>
    <t>Commercio al dettaglio di spaghi, cordami, tele e sacchi di juta e prodotti per l'imballaggio (esclusi quelli in carta e cartone)</t>
  </si>
  <si>
    <t>Commercio al dettaglio di articoli per adulti (sexy shop)</t>
  </si>
  <si>
    <t>Commercio al dettaglio di altri prodotti non alimentari nca</t>
  </si>
  <si>
    <t>Commercio al dettaglio di libri di seconda mano</t>
  </si>
  <si>
    <t>Commercio al dettaglio di mobili usati e oggetti di antiquariato</t>
  </si>
  <si>
    <t>Commercio al dettaglio di indumenti e altri oggetti usati</t>
  </si>
  <si>
    <t>Case d'asta al dettaglio (escluse aste via internet)</t>
  </si>
  <si>
    <t>Commercio al dettaglio ambulante di prodotti ortofrutticoli</t>
  </si>
  <si>
    <t>Commercio al dettaglio ambulante di prodotti ittici</t>
  </si>
  <si>
    <t>Commercio al dettaglio ambulante di carne</t>
  </si>
  <si>
    <t>Commercio al dettaglio ambulante di altri prodotti alimentari e bevande nca</t>
  </si>
  <si>
    <t>Commercio al dettaglio ambulante di tessuti, articoli tessili per la casa, articoli di abbigliamento</t>
  </si>
  <si>
    <t>Commercio al dettaglio ambulante di calzature e pelletterie</t>
  </si>
  <si>
    <t>Commercio al dettaglio ambulante di fiori, piante, bulbi, semi e fertilizzanti</t>
  </si>
  <si>
    <t>Commercio al dettaglio ambulante di macchine, attrezzature e prodotti per l'agricoltura; attrezzature per il giardinaggio</t>
  </si>
  <si>
    <t>Commercio al dettaglio ambulante di profumi e cosmetici; saponi, detersivi ed altri detergenti per qualsiasi uso</t>
  </si>
  <si>
    <t>Commercio al dettaglio ambulante di chincaglieria e bigiotteria</t>
  </si>
  <si>
    <t>Commercio al dettaglio ambulante di arredamenti per giardino; mobili; tappeti e stuoie; articoli casalinghi; elettrodomestici; materiale elettrico</t>
  </si>
  <si>
    <t>Commercio al dettaglio ambulante di altri prodotti nca</t>
  </si>
  <si>
    <t>Commercio al dettaglio di prodotti vari, mediante l'intervento di un dimostratore o di un incaricato alla vendita (porta a porta)</t>
  </si>
  <si>
    <t>Servizi degli istituti di bellezza</t>
  </si>
  <si>
    <t>Servizi di manicure e pedicure</t>
  </si>
  <si>
    <t>Attività di tatuaggio e piercing</t>
  </si>
  <si>
    <t>Agenzie matrimoniali e d'incontro</t>
  </si>
  <si>
    <t>Servizi di cura degli animali da compagnia (esclusi i servizi veterinari)</t>
  </si>
  <si>
    <t>Altre attività di servizi per la persona nca</t>
  </si>
  <si>
    <t>Attività di alloggio connesse alle aziende agricole</t>
  </si>
  <si>
    <t>Attività di ristorazione connesse alle aziende agricole</t>
  </si>
  <si>
    <t>493210</t>
  </si>
  <si>
    <t>493220</t>
  </si>
  <si>
    <t>493901</t>
  </si>
  <si>
    <t>522190</t>
  </si>
  <si>
    <t>551000</t>
  </si>
  <si>
    <t>552010</t>
  </si>
  <si>
    <t>552020</t>
  </si>
  <si>
    <t>552030</t>
  </si>
  <si>
    <t>552040</t>
  </si>
  <si>
    <t>552051</t>
  </si>
  <si>
    <t>552052</t>
  </si>
  <si>
    <t>553000</t>
  </si>
  <si>
    <t>559020</t>
  </si>
  <si>
    <t>561011</t>
  </si>
  <si>
    <t>561012</t>
  </si>
  <si>
    <t>561030</t>
  </si>
  <si>
    <t>561041</t>
  </si>
  <si>
    <t>561042</t>
  </si>
  <si>
    <t>561050</t>
  </si>
  <si>
    <t>562100</t>
  </si>
  <si>
    <t>563000</t>
  </si>
  <si>
    <t>591300</t>
  </si>
  <si>
    <t>591400</t>
  </si>
  <si>
    <t>749094</t>
  </si>
  <si>
    <t>773994</t>
  </si>
  <si>
    <t>799011</t>
  </si>
  <si>
    <t>799019</t>
  </si>
  <si>
    <t>799020</t>
  </si>
  <si>
    <t>823000</t>
  </si>
  <si>
    <t>855209</t>
  </si>
  <si>
    <t>900101</t>
  </si>
  <si>
    <t>900109</t>
  </si>
  <si>
    <t>900201</t>
  </si>
  <si>
    <t>900209</t>
  </si>
  <si>
    <t>900309</t>
  </si>
  <si>
    <t>900400</t>
  </si>
  <si>
    <t>920009</t>
  </si>
  <si>
    <t>931110</t>
  </si>
  <si>
    <t>931120</t>
  </si>
  <si>
    <t>931130</t>
  </si>
  <si>
    <t>931190</t>
  </si>
  <si>
    <t>931200</t>
  </si>
  <si>
    <t>931300</t>
  </si>
  <si>
    <t>931910</t>
  </si>
  <si>
    <t>931999</t>
  </si>
  <si>
    <t>932100</t>
  </si>
  <si>
    <t>932910</t>
  </si>
  <si>
    <t>932930</t>
  </si>
  <si>
    <t>932990</t>
  </si>
  <si>
    <t>949920</t>
  </si>
  <si>
    <t>949990</t>
  </si>
  <si>
    <t>960410</t>
  </si>
  <si>
    <t>960420</t>
  </si>
  <si>
    <t>960905</t>
  </si>
  <si>
    <t>493909</t>
  </si>
  <si>
    <t>503000</t>
  </si>
  <si>
    <t>619020</t>
  </si>
  <si>
    <t>742011</t>
  </si>
  <si>
    <t>742019</t>
  </si>
  <si>
    <t>855100</t>
  </si>
  <si>
    <t>855201</t>
  </si>
  <si>
    <t>920002</t>
  </si>
  <si>
    <t>960110</t>
  </si>
  <si>
    <t>477835</t>
  </si>
  <si>
    <t>522130</t>
  </si>
  <si>
    <t>931992</t>
  </si>
  <si>
    <t>743000</t>
  </si>
  <si>
    <t>561020</t>
  </si>
  <si>
    <t>910100</t>
  </si>
  <si>
    <t>910200</t>
  </si>
  <si>
    <t>910300</t>
  </si>
  <si>
    <t>910400</t>
  </si>
  <si>
    <t>205102</t>
  </si>
  <si>
    <t>*</t>
  </si>
  <si>
    <t>* = La percentuale del 150% sale al 200% per i soggetti operanti nella "zona rossa"</t>
  </si>
  <si>
    <t>Trasporto con taxi</t>
  </si>
  <si>
    <t>Trasporto mediante noleggio di autovetture da rimessa con conducente</t>
  </si>
  <si>
    <t>Gestioni di funicolari, ski-lift e seggiovie se non facenti parte dei sistemi di transito urbano o sub- urbano</t>
  </si>
  <si>
    <t>Altre attività connesse ai trasporti terrestri NCA</t>
  </si>
  <si>
    <t>Alberghi</t>
  </si>
  <si>
    <t>Villaggi turistici</t>
  </si>
  <si>
    <t>Ostelli della gioventù</t>
  </si>
  <si>
    <t>Rifugi di montagna</t>
  </si>
  <si>
    <t>Colonie marine e montane</t>
  </si>
  <si>
    <t>Affittacamere per brevi soggiorni, case ed appartamenti per vacanze, bed and breakfast, residence</t>
  </si>
  <si>
    <t>Aree di campeggio e aree attrezzate per camper e roulotte</t>
  </si>
  <si>
    <t>Alloggi per studenti e lavoratori con servizi accessori di tipo alberghiero</t>
  </si>
  <si>
    <t>Ristorazione con somministrazione</t>
  </si>
  <si>
    <t>Gelaterie e pasticcerie</t>
  </si>
  <si>
    <t>Gelaterie e pasticcerie ambulanti</t>
  </si>
  <si>
    <t>Ristorazione ambulante</t>
  </si>
  <si>
    <t>Ristorazione su treni e navi</t>
  </si>
  <si>
    <t>Catering per eventi, banqueting</t>
  </si>
  <si>
    <t>Bar e altri esercizi simili senza cucina</t>
  </si>
  <si>
    <t>Attività di distribuzione cinematografica, di video e di programmi televisivi</t>
  </si>
  <si>
    <t>Attività di proiezione cinematografica</t>
  </si>
  <si>
    <t>Agenzie ed agenti o procuratori per lo spettacolo e lo sport</t>
  </si>
  <si>
    <t>Noleggio di strutture ed attrezzature per manifestazioni e spettacoli: impianti luce ed audio senza operatore, palchi, stand ed addobbi luminosi</t>
  </si>
  <si>
    <t>Servizi di biglietteria per eventi teatrali, sportivi ed altri eventi ricreativi e d'intrattenimento</t>
  </si>
  <si>
    <t>Altri servizi di prenotazione e altre attività di assistenza turistica non svolte dalle agenzie di viaggio nca</t>
  </si>
  <si>
    <t>Attività delle guide e degli accompagnatori turistici</t>
  </si>
  <si>
    <t>Organizzazione di convegni e fiere</t>
  </si>
  <si>
    <t>Altra formazione culturale</t>
  </si>
  <si>
    <t>Attività nel campo della recitazione</t>
  </si>
  <si>
    <t>Altre rappresentazioni artistiche</t>
  </si>
  <si>
    <t>Noleggio con operatore di strutture ed attrezzature per manifestazioni e spettacoli</t>
  </si>
  <si>
    <t>Altre attività di supporto alle rappresentazioni artistiche</t>
  </si>
  <si>
    <t>Altre creazioni artistiche e letterarie</t>
  </si>
  <si>
    <t>Gestione di teatri, sale da concerto e altre strutture artistiche</t>
  </si>
  <si>
    <t>Altre attività connesse con le lotterie e le scommesse (comprende le sale bingo}</t>
  </si>
  <si>
    <t>Gestione di stadi</t>
  </si>
  <si>
    <t>Gestione di piscine</t>
  </si>
  <si>
    <t>Gestione di impianti sportivi polivalenti</t>
  </si>
  <si>
    <t>Gestione di altri impianti sportivi nca</t>
  </si>
  <si>
    <t>Attività di club sportivi</t>
  </si>
  <si>
    <t>Gestione di palestre</t>
  </si>
  <si>
    <t>Enti e organizzazioni sportive, promozione di eventi sportivi</t>
  </si>
  <si>
    <t>Altre attività sportive nca</t>
  </si>
  <si>
    <t>Parchi di divertimento e parchi tematici</t>
  </si>
  <si>
    <t>Discoteche, sale da ballo night-club e simili</t>
  </si>
  <si>
    <t>Sale giochi e biliardi</t>
  </si>
  <si>
    <t>Altre attività di intrattenimento e di divertimento nca</t>
  </si>
  <si>
    <t>Attività di organizzazioni che perseguono fini culturali, ricreativi e la coltivazione di hobby</t>
  </si>
  <si>
    <t>Attività di altre organizzazioni associative nca</t>
  </si>
  <si>
    <t>Servizi di centri per il benessere fisico (esclusi gli stabilimenti termali}</t>
  </si>
  <si>
    <t>Stabilimenti termali</t>
  </si>
  <si>
    <t>Organizzazione di feste e cerimonie</t>
  </si>
  <si>
    <t>Altre attività di trasporti terrestri di passeggeri nca</t>
  </si>
  <si>
    <t>Trasporto di passeggeri per vie d'acqua interne (inclusi i trasporti lagunari)</t>
  </si>
  <si>
    <t>Posto telefonico pubblico ed Internet Point</t>
  </si>
  <si>
    <t>Attività di fotoreporter</t>
  </si>
  <si>
    <t>Altre attività di riprese fotografiche</t>
  </si>
  <si>
    <t>Corsi sportivi e ricreativi</t>
  </si>
  <si>
    <t>Corsi di danza</t>
  </si>
  <si>
    <t>Gestione di apparecchi che consentono vincite in denaro funzionanti a moneta o a gettone</t>
  </si>
  <si>
    <t>Attività delle lavanderie industriali</t>
  </si>
  <si>
    <t>Gestione di stazioni per autobus</t>
  </si>
  <si>
    <t>Attività delle guide alpine</t>
  </si>
  <si>
    <t>Traduzione e interpretariato</t>
  </si>
  <si>
    <t>Ristorazione senza somministrazione con preparazione di cibi da asporto</t>
  </si>
  <si>
    <t>Attività di biblioteche ed archivi</t>
  </si>
  <si>
    <t>Attività di musei</t>
  </si>
  <si>
    <t>Gestione di luoghi e monumenti storici e attrazioni simili</t>
  </si>
  <si>
    <t>Attività degli orti botanici, dei giardini zoologici e delle riserve naturali</t>
  </si>
  <si>
    <t>Fabbricazione di articoli esplosivi</t>
  </si>
  <si>
    <t>Allegato 1 (Articolo 1) - (nuova tabella richiamata dall’articolo 1 del decreto-legge n. 137 del 2020)</t>
  </si>
  <si>
    <t>Allegato 2 (Articolo 2) - (tabella dei codici ATECO a cui è destinato il nuovo contributo a fondo perduto)</t>
  </si>
  <si>
    <t>Attività comprese nell'allegato 1 e 2</t>
  </si>
  <si>
    <t>ZONA ROSSA</t>
  </si>
  <si>
    <t>ZONA ARANCIONE</t>
  </si>
  <si>
    <t>ZONA GIALLA</t>
  </si>
  <si>
    <t>Proroga si applica indipendentemente dal calo del fatturato</t>
  </si>
  <si>
    <t>Tutte le altre attività</t>
  </si>
  <si>
    <t>Verifica calo fatturato aprile 2019 / aprile 2020</t>
  </si>
  <si>
    <t xml:space="preserve">Attività economiche sospese ex art.1 </t>
  </si>
  <si>
    <t>Ristorazione</t>
  </si>
  <si>
    <t>Palestre
Piscine
Terme
Centri culturali</t>
  </si>
  <si>
    <t>Allegato 2</t>
  </si>
  <si>
    <t>Alberghi
Agenzie di viaggio
Tour operator</t>
  </si>
  <si>
    <t>attivita'  dei  parchi   tematici   e   di</t>
  </si>
  <si>
    <t>divertimento</t>
  </si>
  <si>
    <t>Allegato 1</t>
  </si>
  <si>
    <t>Allegato</t>
  </si>
  <si>
    <t>Zona</t>
  </si>
  <si>
    <t>Ateco - Descrizione</t>
  </si>
  <si>
    <t>VERDE</t>
  </si>
  <si>
    <t xml:space="preserve">GIALLA </t>
  </si>
  <si>
    <t>ARANCIONE</t>
  </si>
  <si>
    <t>ROSSA</t>
  </si>
  <si>
    <t>Calo fatturato 
(Aprile 2019 / Aprile 2020)</t>
  </si>
  <si>
    <t>Zone</t>
  </si>
  <si>
    <t>Calo ft</t>
  </si>
  <si>
    <t>Non ho subito calo del fatturato</t>
  </si>
  <si>
    <t>CONTRIBUTO A FONDO PERDUTO</t>
  </si>
  <si>
    <t>551000 - Alberghi</t>
  </si>
  <si>
    <t>561030 - Gelaterie e pasticcerie</t>
  </si>
  <si>
    <t>561041 - Gelaterie e pasticcerie ambulanti</t>
  </si>
  <si>
    <t>563000 - Bar e altri esercizi simili senza cucina</t>
  </si>
  <si>
    <t>Apertura partita iva</t>
  </si>
  <si>
    <t>P.Iva</t>
  </si>
  <si>
    <t>Aperta dopo il 25/10/2020</t>
  </si>
  <si>
    <t>Aperta prima del 25/10/2020</t>
  </si>
  <si>
    <t>NON PRESENTE IN ELENCO</t>
  </si>
  <si>
    <t>Ho subito un calo del fatturato maggiore del 33%</t>
  </si>
  <si>
    <t>CREDITO IMPOSTA CANONI LOCAZIONE</t>
  </si>
  <si>
    <t>Locaz</t>
  </si>
  <si>
    <t>79.11</t>
  </si>
  <si>
    <t>Agenzie di viaggio</t>
  </si>
  <si>
    <t>Tour operator</t>
  </si>
  <si>
    <t>79.12</t>
  </si>
  <si>
    <t>IMU</t>
  </si>
  <si>
    <t>Soggetto ad Isa</t>
  </si>
  <si>
    <t>Isa</t>
  </si>
  <si>
    <t>Non soggetto ad ISA</t>
  </si>
  <si>
    <t>Soggetto ad ISA</t>
  </si>
  <si>
    <t>DIFFERIMENTO SECONDO ACCONTO IMPOSTE</t>
  </si>
  <si>
    <t>Calo fatturato 
(I semestre 2019 / I semestre 2020)</t>
  </si>
  <si>
    <t>gestione di parchi tematici di divertimento</t>
  </si>
  <si>
    <t>gestione di palestre</t>
  </si>
  <si>
    <t>attività di sale giochi</t>
  </si>
  <si>
    <t>gestione di sale teatrali</t>
  </si>
  <si>
    <t>gestione di convegni e congressi</t>
  </si>
  <si>
    <t>piscine</t>
  </si>
  <si>
    <t>centri natatori</t>
  </si>
  <si>
    <t>centri benessere</t>
  </si>
  <si>
    <t>centri termali</t>
  </si>
  <si>
    <t>centri culturali</t>
  </si>
  <si>
    <t>centri sociali e centri ricreativi</t>
  </si>
  <si>
    <t>sale scommesse</t>
  </si>
  <si>
    <t>sale bingo e casinò</t>
  </si>
  <si>
    <t>da concerto e cinematografiche</t>
  </si>
  <si>
    <t>sale da ballo</t>
  </si>
  <si>
    <t>discoteche e locali assimilati</t>
  </si>
  <si>
    <t>mostre e musei</t>
  </si>
  <si>
    <t>Dpcm 3nov</t>
  </si>
  <si>
    <t>SOSPENSIONE VERSAMENTI TRIBUTARI</t>
  </si>
  <si>
    <t>MISURA DI "RISTORO"</t>
  </si>
  <si>
    <t>56 - Bar &amp; Ristoranti</t>
  </si>
  <si>
    <t>Attività *</t>
  </si>
  <si>
    <t>* Le attività presenti in elenco sono quelle individuate dagli allegati 1 e 2 del DL Ristori e Ristori bis. Ove non fosse presente la specifica attività esercitata indicare "NON PRESENTE IN ELENCO"</t>
  </si>
  <si>
    <t xml:space="preserve">SELEZIONARE LE CELLE VERDI PER FAR COMPARIRE IL MENU' A TENDINA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</si>
</sst>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#,##0;#,##0"/>
    <numFmt numFmtId="165" formatCode="yy\.mm\.dd;@"/>
  </numFmts>
  <fonts count="12" x14ac:knownFonts="1">
    <font>
      <sz val="10"/>
      <color rgb="FF000000"/>
      <name val="Times New Roman"/>
      <charset val="204"/>
    </font>
    <font>
      <sz val="10"/>
      <color rgb="FF000000"/>
      <name val="Times New Roman"/>
      <family val="1"/>
    </font>
    <font>
      <b/>
      <sz val="12"/>
      <name val="Cambria"/>
      <family val="1"/>
      <scheme val="major"/>
    </font>
    <font>
      <sz val="10"/>
      <color rgb="FF000000"/>
      <name val="Cambria"/>
      <family val="1"/>
      <scheme val="major"/>
    </font>
    <font>
      <sz val="12"/>
      <color rgb="FF000000"/>
      <name val="Cambria"/>
      <family val="1"/>
      <scheme val="major"/>
    </font>
    <font>
      <b/>
      <sz val="12"/>
      <color rgb="FF000000"/>
      <name val="Cambria"/>
      <family val="1"/>
      <scheme val="major"/>
    </font>
    <font>
      <sz val="12"/>
      <name val="Cambria"/>
      <family val="1"/>
      <scheme val="major"/>
    </font>
    <font>
      <sz val="12"/>
      <color rgb="FF0B0B0B"/>
      <name val="Cambria"/>
      <family val="1"/>
      <scheme val="major"/>
    </font>
    <font>
      <i/>
      <sz val="12"/>
      <name val="Cambria"/>
      <family val="1"/>
      <scheme val="major"/>
    </font>
    <font>
      <sz val="8"/>
      <name val="Times New Roman"/>
      <family val="1"/>
    </font>
    <font>
      <sz val="12"/>
      <color rgb="FF000000"/>
      <name val="Cambria"/>
      <family val="1"/>
    </font>
    <font>
      <i/>
      <sz val="9"/>
      <color rgb="FF000000"/>
      <name val="Cambria"/>
      <family val="1"/>
      <scheme val="major"/>
    </font>
  </fonts>
  <fills count="9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3" tint="0.79998168889431442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4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6" tint="0.79998168889431442"/>
        <bgColor indexed="64"/>
      </patternFill>
    </fill>
  </fills>
  <borders count="3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</borders>
  <cellStyleXfs count="2">
    <xf numFmtId="0" fontId="0" fillId="0" borderId="0"/>
    <xf numFmtId="9" fontId="1" fillId="0" borderId="0" applyFont="0" applyFill="0" applyBorder="0" applyAlignment="0" applyProtection="0"/>
  </cellStyleXfs>
  <cellXfs count="36">
    <xf numFmtId="0" fontId="0" fillId="0" borderId="0" xfId="0" applyFill="1" applyBorder="1" applyAlignment="1">
      <alignment horizontal="left" vertical="top"/>
    </xf>
    <xf numFmtId="0" fontId="4" fillId="0" borderId="0" xfId="0" applyFont="1" applyFill="1" applyBorder="1" applyAlignment="1">
      <alignment horizontal="left" vertical="center"/>
    </xf>
    <xf numFmtId="9" fontId="4" fillId="0" borderId="0" xfId="1" applyFont="1" applyFill="1" applyBorder="1" applyAlignment="1">
      <alignment horizontal="center" vertical="center"/>
    </xf>
    <xf numFmtId="0" fontId="6" fillId="0" borderId="0" xfId="0" applyFont="1" applyFill="1" applyBorder="1" applyAlignment="1">
      <alignment horizontal="left" vertical="center"/>
    </xf>
    <xf numFmtId="164" fontId="4" fillId="0" borderId="0" xfId="0" applyNumberFormat="1" applyFont="1" applyFill="1" applyBorder="1" applyAlignment="1">
      <alignment horizontal="left" vertical="center"/>
    </xf>
    <xf numFmtId="0" fontId="6" fillId="0" borderId="0" xfId="0" applyFont="1" applyFill="1" applyBorder="1" applyAlignment="1">
      <alignment vertical="center"/>
    </xf>
    <xf numFmtId="165" fontId="4" fillId="0" borderId="0" xfId="0" applyNumberFormat="1" applyFont="1" applyFill="1" applyBorder="1" applyAlignment="1">
      <alignment horizontal="left" vertical="center"/>
    </xf>
    <xf numFmtId="0" fontId="7" fillId="0" borderId="0" xfId="0" applyFont="1" applyFill="1" applyBorder="1" applyAlignment="1">
      <alignment horizontal="left" vertical="center"/>
    </xf>
    <xf numFmtId="0" fontId="4" fillId="0" borderId="0" xfId="0" applyFont="1" applyFill="1" applyBorder="1" applyAlignment="1">
      <alignment horizontal="left" vertical="center" wrapText="1"/>
    </xf>
    <xf numFmtId="0" fontId="4" fillId="0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center" vertical="center" wrapText="1"/>
    </xf>
    <xf numFmtId="0" fontId="2" fillId="3" borderId="0" xfId="0" applyFont="1" applyFill="1" applyBorder="1" applyAlignment="1">
      <alignment horizontal="left" vertical="center" wrapText="1"/>
    </xf>
    <xf numFmtId="0" fontId="5" fillId="4" borderId="0" xfId="0" applyFont="1" applyFill="1" applyBorder="1" applyAlignment="1">
      <alignment horizontal="center" vertical="center" wrapText="1"/>
    </xf>
    <xf numFmtId="0" fontId="5" fillId="5" borderId="0" xfId="0" applyFont="1" applyFill="1" applyBorder="1" applyAlignment="1">
      <alignment horizontal="center" vertical="center" wrapText="1"/>
    </xf>
    <xf numFmtId="0" fontId="5" fillId="2" borderId="0" xfId="0" applyFont="1" applyFill="1" applyBorder="1" applyAlignment="1">
      <alignment horizontal="center" vertical="center" wrapText="1"/>
    </xf>
    <xf numFmtId="0" fontId="3" fillId="0" borderId="0" xfId="0" applyFont="1" applyFill="1" applyBorder="1" applyAlignment="1">
      <alignment horizontal="center" vertical="center" wrapText="1"/>
    </xf>
    <xf numFmtId="0" fontId="4" fillId="6" borderId="0" xfId="0" applyFont="1" applyFill="1" applyBorder="1" applyAlignment="1">
      <alignment horizontal="left" vertical="center"/>
    </xf>
    <xf numFmtId="9" fontId="5" fillId="3" borderId="0" xfId="1" applyFont="1" applyFill="1" applyBorder="1" applyAlignment="1">
      <alignment vertical="center"/>
    </xf>
    <xf numFmtId="164" fontId="4" fillId="0" borderId="0" xfId="0" applyNumberFormat="1" applyFont="1" applyFill="1" applyBorder="1" applyAlignment="1">
      <alignment vertical="center"/>
    </xf>
    <xf numFmtId="9" fontId="4" fillId="0" borderId="0" xfId="1" applyFont="1" applyFill="1" applyBorder="1" applyAlignment="1">
      <alignment vertical="center"/>
    </xf>
    <xf numFmtId="0" fontId="4" fillId="0" borderId="0" xfId="0" applyFont="1" applyFill="1" applyBorder="1" applyAlignment="1">
      <alignment vertical="center"/>
    </xf>
    <xf numFmtId="0" fontId="10" fillId="0" borderId="0" xfId="0" applyFont="1" applyFill="1" applyBorder="1" applyAlignment="1">
      <alignment horizontal="left" vertical="center"/>
    </xf>
    <xf numFmtId="0" fontId="4" fillId="7" borderId="0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left" vertical="center"/>
    </xf>
    <xf numFmtId="0" fontId="5" fillId="3" borderId="1" xfId="0" applyFont="1" applyFill="1" applyBorder="1" applyAlignment="1" applyProtection="1">
      <alignment horizontal="left" vertical="center" wrapText="1"/>
    </xf>
    <xf numFmtId="0" fontId="5" fillId="7" borderId="1" xfId="0" applyFont="1" applyFill="1" applyBorder="1" applyAlignment="1" applyProtection="1">
      <alignment horizontal="left" vertical="center"/>
    </xf>
    <xf numFmtId="9" fontId="4" fillId="7" borderId="1" xfId="1" applyFont="1" applyFill="1" applyBorder="1" applyAlignment="1" applyProtection="1">
      <alignment horizontal="center" vertical="center" wrapText="1"/>
    </xf>
    <xf numFmtId="0" fontId="5" fillId="3" borderId="1" xfId="0" applyFont="1" applyFill="1" applyBorder="1" applyAlignment="1" applyProtection="1">
      <alignment horizontal="center" vertical="center"/>
    </xf>
    <xf numFmtId="0" fontId="2" fillId="0" borderId="0" xfId="0" applyFont="1" applyFill="1" applyBorder="1" applyAlignment="1">
      <alignment horizontal="left" vertical="center"/>
    </xf>
    <xf numFmtId="9" fontId="5" fillId="3" borderId="0" xfId="1" applyFont="1" applyFill="1" applyBorder="1" applyAlignment="1">
      <alignment horizontal="center" vertical="center"/>
    </xf>
    <xf numFmtId="0" fontId="8" fillId="0" borderId="0" xfId="0" quotePrefix="1" applyFont="1" applyFill="1" applyBorder="1" applyAlignment="1">
      <alignment horizontal="left" vertical="center"/>
    </xf>
    <xf numFmtId="0" fontId="11" fillId="7" borderId="0" xfId="0" applyFont="1" applyFill="1" applyBorder="1" applyAlignment="1" applyProtection="1">
      <alignment horizontal="justify" vertical="center" wrapText="1"/>
    </xf>
    <xf numFmtId="0" fontId="4" fillId="8" borderId="1" xfId="0" applyFont="1" applyFill="1" applyBorder="1" applyAlignment="1" applyProtection="1">
      <alignment horizontal="left" vertical="center" wrapText="1"/>
      <protection locked="0"/>
    </xf>
    <xf numFmtId="0" fontId="6" fillId="8" borderId="1" xfId="0" applyFont="1" applyFill="1" applyBorder="1" applyAlignment="1" applyProtection="1">
      <alignment horizontal="left" vertical="center"/>
      <protection locked="0"/>
    </xf>
    <xf numFmtId="0" fontId="4" fillId="8" borderId="1" xfId="0" applyFont="1" applyFill="1" applyBorder="1" applyAlignment="1" applyProtection="1">
      <alignment horizontal="left" vertical="center"/>
      <protection locked="0"/>
    </xf>
    <xf numFmtId="0" fontId="5" fillId="7" borderId="2" xfId="0" applyFont="1" applyFill="1" applyBorder="1" applyAlignment="1" applyProtection="1">
      <alignment horizontal="center" vertical="center"/>
    </xf>
  </cellXfs>
  <cellStyles count="2">
    <cellStyle name="Normale" xfId="0" builtinId="0"/>
    <cellStyle name="Percentuale" xfId="1" builtinId="5"/>
  </cellStyles>
  <dxfs count="3"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  <dxf>
      <font>
        <color rgb="FF9C5700"/>
      </font>
      <fill>
        <patternFill>
          <bgColor rgb="FFFFEB9C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7" Type="http://schemas.openxmlformats.org/officeDocument/2006/relationships/styles" Target="style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5" Type="http://schemas.openxmlformats.org/officeDocument/2006/relationships/worksheet" Target="worksheets/sheet5.xml"/><Relationship Id="rId4" Type="http://schemas.openxmlformats.org/officeDocument/2006/relationships/worksheet" Target="worksheets/sheet4.xml"/><Relationship Id="rId9" Type="http://schemas.openxmlformats.org/officeDocument/2006/relationships/calcChain" Target="calcChain.xml"/></Relationships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2.PNG"/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1639500</xdr:colOff>
      <xdr:row>0</xdr:row>
      <xdr:rowOff>73639</xdr:rowOff>
    </xdr:from>
    <xdr:to>
      <xdr:col>2</xdr:col>
      <xdr:colOff>1909001</xdr:colOff>
      <xdr:row>9</xdr:row>
      <xdr:rowOff>24866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60E8FD4D-3803-424C-8C56-99E85825AE3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xfrm>
          <a:off x="1775571" y="73639"/>
          <a:ext cx="3684894" cy="1782866"/>
        </a:xfrm>
        <a:prstGeom prst="rect">
          <a:avLst/>
        </a:prstGeom>
      </xdr:spPr>
    </xdr:pic>
    <xdr:clientData/>
  </xdr:twoCellAnchor>
  <xdr:twoCellAnchor editAs="oneCell">
    <xdr:from>
      <xdr:col>1</xdr:col>
      <xdr:colOff>33131</xdr:colOff>
      <xdr:row>9</xdr:row>
      <xdr:rowOff>33130</xdr:rowOff>
    </xdr:from>
    <xdr:to>
      <xdr:col>3</xdr:col>
      <xdr:colOff>1</xdr:colOff>
      <xdr:row>13</xdr:row>
      <xdr:rowOff>95147</xdr:rowOff>
    </xdr:to>
    <xdr:pic>
      <xdr:nvPicPr>
        <xdr:cNvPr id="4" name="Immagine 3">
          <a:extLst>
            <a:ext uri="{FF2B5EF4-FFF2-40B4-BE49-F238E27FC236}">
              <a16:creationId xmlns:a16="http://schemas.microsoft.com/office/drawing/2014/main" id="{7A38AB0B-BE62-4AE7-AF5D-2D1E2A23DEB5}"/>
            </a:ext>
          </a:extLst>
        </xdr:cNvPr>
        <xdr:cNvPicPr>
          <a:picLocks noChangeAspect="1"/>
        </xdr:cNvPicPr>
      </xdr:nvPicPr>
      <xdr:blipFill rotWithShape="1">
        <a:blip xmlns:r="http://schemas.openxmlformats.org/officeDocument/2006/relationships" r:embed="rId2">
          <a:extLst>
            <a:ext uri="{28A0092B-C50C-407E-A947-70E740481C1C}">
              <a14:useLocalDpi xmlns:a14="http://schemas.microsoft.com/office/drawing/2010/main" val="0"/>
            </a:ext>
          </a:extLst>
        </a:blip>
        <a:srcRect t="22474"/>
        <a:stretch/>
      </xdr:blipFill>
      <xdr:spPr>
        <a:xfrm>
          <a:off x="165653" y="1822173"/>
          <a:ext cx="7007087" cy="857148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0ED8CDE-A357-4E71-95D1-3B47121DE7D1}">
  <dimension ref="B15:C31"/>
  <sheetViews>
    <sheetView tabSelected="1" zoomScale="115" zoomScaleNormal="115" zoomScaleSheetLayoutView="130" workbookViewId="0">
      <selection activeCell="C16" sqref="C16"/>
    </sheetView>
  </sheetViews>
  <sheetFormatPr defaultRowHeight="15.75" x14ac:dyDescent="0.2"/>
  <cols>
    <col min="1" max="1" width="2.33203125" style="22" customWidth="1"/>
    <col min="2" max="2" width="59.6640625" style="22" bestFit="1" customWidth="1"/>
    <col min="3" max="3" width="63.5" style="22" customWidth="1"/>
    <col min="4" max="16384" width="9.33203125" style="22"/>
  </cols>
  <sheetData>
    <row r="15" spans="2:3" x14ac:dyDescent="0.2">
      <c r="B15" s="35" t="s">
        <v>282</v>
      </c>
      <c r="C15" s="35"/>
    </row>
    <row r="16" spans="2:3" ht="63" customHeight="1" x14ac:dyDescent="0.2">
      <c r="B16" s="23" t="s">
        <v>280</v>
      </c>
      <c r="C16" s="32" t="s">
        <v>244</v>
      </c>
    </row>
    <row r="17" spans="2:3" hidden="1" x14ac:dyDescent="0.2">
      <c r="B17" s="23"/>
      <c r="C17" s="33">
        <f>+VLOOKUP(C16,DB!$A:$F,2,FALSE)</f>
        <v>0</v>
      </c>
    </row>
    <row r="18" spans="2:3" ht="29.25" customHeight="1" x14ac:dyDescent="0.2">
      <c r="B18" s="23" t="s">
        <v>225</v>
      </c>
      <c r="C18" s="34" t="s">
        <v>228</v>
      </c>
    </row>
    <row r="19" spans="2:3" ht="39" customHeight="1" x14ac:dyDescent="0.2">
      <c r="B19" s="24" t="s">
        <v>231</v>
      </c>
      <c r="C19" s="34" t="s">
        <v>234</v>
      </c>
    </row>
    <row r="20" spans="2:3" ht="39.75" customHeight="1" x14ac:dyDescent="0.2">
      <c r="B20" s="24" t="s">
        <v>258</v>
      </c>
      <c r="C20" s="34" t="s">
        <v>234</v>
      </c>
    </row>
    <row r="21" spans="2:3" ht="28.5" customHeight="1" x14ac:dyDescent="0.2">
      <c r="B21" s="23" t="s">
        <v>240</v>
      </c>
      <c r="C21" s="34" t="s">
        <v>243</v>
      </c>
    </row>
    <row r="22" spans="2:3" ht="26.25" customHeight="1" x14ac:dyDescent="0.2">
      <c r="B22" s="23" t="s">
        <v>253</v>
      </c>
      <c r="C22" s="34" t="s">
        <v>256</v>
      </c>
    </row>
    <row r="24" spans="2:3" hidden="1" x14ac:dyDescent="0.2"/>
    <row r="25" spans="2:3" x14ac:dyDescent="0.2">
      <c r="B25" s="27" t="s">
        <v>278</v>
      </c>
      <c r="C25" s="27"/>
    </row>
    <row r="26" spans="2:3" ht="40.5" customHeight="1" x14ac:dyDescent="0.2">
      <c r="B26" s="25" t="s">
        <v>235</v>
      </c>
      <c r="C26" s="26" t="str">
        <f>IF(AND(C17="Allegato 1",'DL Ristoro bis'!C21=DB!K2,'DL Ristoro bis'!C19=DB!J2),IF(+VLOOKUP(C16,DB!$A:$F,6,FALSE)="*",IF(OR(C18=DB!$I$5,C18=DB!$I$4),+VLOOKUP(C16,DB!$A:$F,5,FALSE)+50%,+VLOOKUP(C16,DB!$A:$F,5,FALSE)),+VLOOKUP(C16,DB!$A:$F,5,FALSE)),
IF(AND(C17="Allegato 2",C18="ROSSA",'DL Ristoro bis'!C19=DB!J2,'DL Ristoro bis'!C21=DB!K2),
+VLOOKUP(C16,DB!A:F,5,FALSE),"Non spettante")
)</f>
        <v>Non spettante</v>
      </c>
    </row>
    <row r="27" spans="2:3" ht="37.5" customHeight="1" x14ac:dyDescent="0.2">
      <c r="B27" s="25" t="s">
        <v>246</v>
      </c>
      <c r="C27" s="26" t="str">
        <f>+IF(AND(OR(C17="Allegato 2",C17="Locaz"),C18="ROSSA"),
"Tax credit per ottobre, novembre e dicembre. Verificare calo fatturato del 50% per ciascun mese",
"Non spettante")</f>
        <v>Non spettante</v>
      </c>
    </row>
    <row r="28" spans="2:3" ht="36.75" customHeight="1" x14ac:dyDescent="0.2">
      <c r="B28" s="25" t="s">
        <v>252</v>
      </c>
      <c r="C28" s="26" t="str">
        <f>+IF(AND(C17="Allegato 2",C18="ROSSA"),
"Cancellazione seconda rata IMU",
"Non spettante")</f>
        <v>Non spettante</v>
      </c>
    </row>
    <row r="29" spans="2:3" ht="36" customHeight="1" x14ac:dyDescent="0.2">
      <c r="B29" s="25" t="s">
        <v>257</v>
      </c>
      <c r="C29" s="26" t="str">
        <f>+IF(AND(C20="Ho subito un calo del fatturato maggiore del 33%",C22="Soggetto ad ISA"),"Proroga al 30 aprile 2021 del secondo acconto imposte Ires e Irap",+IF(C22="Soggetto ad ISA",
IF(OR(AND(OR(C17="Allegato 1", C17="Allegato 2",MID(C16,1,2)="56"),C18="ROSSA"), AND(MID(C16,1,2)="56",OR(C18="ROSSA",C18="ARANCIONE")), AND(C20="Ho subito un calo del fatturato maggiore del 33%",C18="GIALLA ")),
"Proroga al 30 aprile 2021 del secondo acconto imposte Ires e Irap",
"Non spettante"),"Non spettante"))</f>
        <v>Non spettante</v>
      </c>
    </row>
    <row r="30" spans="2:3" ht="74.25" customHeight="1" x14ac:dyDescent="0.2">
      <c r="B30" s="25" t="s">
        <v>277</v>
      </c>
      <c r="C30" s="26" t="str">
        <f>+IF(OR(C17="Dpcm 3nov",+AND(MID(C16,1,2)="56",OR(C18="ARANCIONE",C18="ROSSA")),AND(C17="Allegato 2",'DL Ristoro bis'!C18="ROSSA"),AND(C17="Locaz",'DL Ristoro bis'!C18="ROSSA"),AND(C16="551000 - Alberghi",'DL Ristoro bis'!C18="ROSSA")),"Sospesi al 16 marzo 2021 i versamenti di ritenute su lavoro dipendente, IVA di ottobre per i soggetti mensili, IVA del III trimestre per i soggetti trimestrali","Non spettante")</f>
        <v>Non spettante</v>
      </c>
    </row>
    <row r="31" spans="2:3" ht="37.5" customHeight="1" x14ac:dyDescent="0.2">
      <c r="B31" s="31" t="s">
        <v>281</v>
      </c>
      <c r="C31" s="31"/>
    </row>
  </sheetData>
  <sheetProtection algorithmName="SHA-512" hashValue="RAZBz2gj6xRht+4+BOtjBgHXfJ3kW3HlWluktUNtiKHyckGQMpCzDN+fpz8mzeAeSEOmitm3qHnv71zwj1YGOg==" saltValue="mmvT87eNGJD8u4pNW7TXkw==" spinCount="100000" sheet="1" objects="1" scenarios="1" selectLockedCells="1"/>
  <mergeCells count="3">
    <mergeCell ref="B25:C25"/>
    <mergeCell ref="B31:C31"/>
    <mergeCell ref="B15:C15"/>
  </mergeCells>
  <pageMargins left="0.7" right="0.7" top="0.75" bottom="0.75" header="0.3" footer="0.3"/>
  <pageSetup paperSize="9" scale="78" orientation="portrait" verticalDpi="0" r:id="rId1"/>
  <drawing r:id="rId2"/>
  <extLst>
    <ext xmlns:x14="http://schemas.microsoft.com/office/spreadsheetml/2009/9/main" uri="{CCE6A557-97BC-4b89-ADB6-D9C93CAAB3DF}">
      <x14:dataValidations xmlns:xm="http://schemas.microsoft.com/office/excel/2006/main" count="5">
        <x14:dataValidation type="list" allowBlank="1" showInputMessage="1" showErrorMessage="1" xr:uid="{E1ACA2A3-8D58-4125-9084-88B928F1E5C8}">
          <x14:formula1>
            <xm:f>DB!$I$2:$I$5</xm:f>
          </x14:formula1>
          <xm:sqref>C18</xm:sqref>
        </x14:dataValidation>
        <x14:dataValidation type="list" allowBlank="1" showInputMessage="1" showErrorMessage="1" xr:uid="{CD7E65E2-92E6-4465-8E19-6B33386C4766}">
          <x14:formula1>
            <xm:f>DB!$J$2:$J$3</xm:f>
          </x14:formula1>
          <xm:sqref>C19:C20</xm:sqref>
        </x14:dataValidation>
        <x14:dataValidation type="list" allowBlank="1" showInputMessage="1" showErrorMessage="1" xr:uid="{A884E6D3-4BF3-4B28-B53F-AF2A30F5CC46}">
          <x14:formula1>
            <xm:f>DB!$K$2:$K$3</xm:f>
          </x14:formula1>
          <xm:sqref>C21</xm:sqref>
        </x14:dataValidation>
        <x14:dataValidation type="list" allowBlank="1" showInputMessage="1" showErrorMessage="1" xr:uid="{3D502727-2985-46B9-B2A1-A72E480E911E}">
          <x14:formula1>
            <xm:f>DB!$L$2:$L$3</xm:f>
          </x14:formula1>
          <xm:sqref>C22</xm:sqref>
        </x14:dataValidation>
        <x14:dataValidation type="list" allowBlank="1" showInputMessage="1" showErrorMessage="1" xr:uid="{81480392-307B-4C47-8A87-B5DC96D43F21}">
          <x14:formula1>
            <xm:f>DB!$A$3:$A$176</xm:f>
          </x14:formula1>
          <xm:sqref>C16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91A6408C-ED47-476D-A7C0-5FC286D9B5B2}">
  <dimension ref="A1:D77"/>
  <sheetViews>
    <sheetView workbookViewId="0">
      <selection activeCell="B17" sqref="B17"/>
    </sheetView>
  </sheetViews>
  <sheetFormatPr defaultRowHeight="15.75" x14ac:dyDescent="0.2"/>
  <cols>
    <col min="1" max="1" width="43.83203125" style="1" bestFit="1" customWidth="1"/>
    <col min="2" max="4" width="48.33203125" style="1" customWidth="1"/>
    <col min="5" max="7" width="16.1640625" style="1" customWidth="1"/>
    <col min="8" max="16384" width="9.33203125" style="1"/>
  </cols>
  <sheetData>
    <row r="1" spans="1:4" s="8" customFormat="1" x14ac:dyDescent="0.2">
      <c r="B1" s="12" t="s">
        <v>210</v>
      </c>
      <c r="C1" s="13" t="s">
        <v>211</v>
      </c>
      <c r="D1" s="14" t="s">
        <v>212</v>
      </c>
    </row>
    <row r="2" spans="1:4" ht="25.5" x14ac:dyDescent="0.2">
      <c r="A2" s="1" t="s">
        <v>209</v>
      </c>
      <c r="B2" s="15" t="s">
        <v>213</v>
      </c>
      <c r="C2" s="15" t="s">
        <v>215</v>
      </c>
      <c r="D2" s="15" t="s">
        <v>215</v>
      </c>
    </row>
    <row r="3" spans="1:4" x14ac:dyDescent="0.2">
      <c r="A3" s="1" t="s">
        <v>214</v>
      </c>
      <c r="B3" s="15" t="s">
        <v>215</v>
      </c>
      <c r="C3" s="15" t="s">
        <v>215</v>
      </c>
      <c r="D3" s="15" t="s">
        <v>215</v>
      </c>
    </row>
    <row r="4" spans="1:4" x14ac:dyDescent="0.2">
      <c r="B4" s="15"/>
      <c r="C4" s="15"/>
      <c r="D4" s="15"/>
    </row>
    <row r="5" spans="1:4" x14ac:dyDescent="0.2">
      <c r="B5" s="15"/>
      <c r="C5" s="15"/>
      <c r="D5" s="15"/>
    </row>
    <row r="6" spans="1:4" ht="32.25" customHeight="1" x14ac:dyDescent="0.2">
      <c r="A6" s="16" t="s">
        <v>216</v>
      </c>
      <c r="B6" s="12" t="s">
        <v>210</v>
      </c>
      <c r="C6" s="13" t="s">
        <v>211</v>
      </c>
      <c r="D6" s="14" t="s">
        <v>212</v>
      </c>
    </row>
    <row r="7" spans="1:4" x14ac:dyDescent="0.2">
      <c r="B7" s="15" t="s">
        <v>217</v>
      </c>
      <c r="C7" s="15" t="s">
        <v>217</v>
      </c>
      <c r="D7" s="15"/>
    </row>
    <row r="8" spans="1:4" ht="51" customHeight="1" x14ac:dyDescent="0.2">
      <c r="B8" s="15" t="s">
        <v>218</v>
      </c>
      <c r="C8" s="15" t="s">
        <v>218</v>
      </c>
      <c r="D8" s="15" t="s">
        <v>218</v>
      </c>
    </row>
    <row r="9" spans="1:4" x14ac:dyDescent="0.2">
      <c r="B9" s="15" t="s">
        <v>219</v>
      </c>
      <c r="C9" s="15"/>
      <c r="D9" s="15"/>
    </row>
    <row r="10" spans="1:4" ht="38.25" x14ac:dyDescent="0.2">
      <c r="B10" s="15" t="s">
        <v>220</v>
      </c>
      <c r="C10" s="15"/>
      <c r="D10" s="15"/>
    </row>
    <row r="11" spans="1:4" x14ac:dyDescent="0.2">
      <c r="B11" s="15"/>
      <c r="C11" s="15"/>
      <c r="D11" s="15"/>
    </row>
    <row r="12" spans="1:4" x14ac:dyDescent="0.2">
      <c r="B12" s="15"/>
      <c r="C12" s="15"/>
      <c r="D12" s="15"/>
    </row>
    <row r="13" spans="1:4" x14ac:dyDescent="0.2">
      <c r="B13" s="15"/>
      <c r="C13" s="15"/>
      <c r="D13" s="15"/>
    </row>
    <row r="14" spans="1:4" x14ac:dyDescent="0.2">
      <c r="B14" s="15"/>
      <c r="C14" s="15"/>
      <c r="D14" s="15"/>
    </row>
    <row r="15" spans="1:4" x14ac:dyDescent="0.2">
      <c r="B15" s="15"/>
      <c r="C15" s="15"/>
      <c r="D15" s="15"/>
    </row>
    <row r="16" spans="1:4" x14ac:dyDescent="0.2">
      <c r="B16" s="15"/>
      <c r="C16" s="15"/>
      <c r="D16" s="15"/>
    </row>
    <row r="17" spans="2:4" x14ac:dyDescent="0.2">
      <c r="B17" s="15"/>
      <c r="C17" s="15"/>
      <c r="D17" s="15"/>
    </row>
    <row r="18" spans="2:4" x14ac:dyDescent="0.2">
      <c r="B18" s="15"/>
      <c r="C18" s="15"/>
      <c r="D18" s="15"/>
    </row>
    <row r="19" spans="2:4" x14ac:dyDescent="0.2">
      <c r="B19" s="15" t="s">
        <v>221</v>
      </c>
      <c r="C19" s="15"/>
      <c r="D19" s="15"/>
    </row>
    <row r="20" spans="2:4" x14ac:dyDescent="0.2">
      <c r="B20" s="15" t="s">
        <v>222</v>
      </c>
      <c r="C20" s="15"/>
      <c r="D20" s="15"/>
    </row>
    <row r="21" spans="2:4" x14ac:dyDescent="0.2">
      <c r="B21" s="15"/>
      <c r="C21" s="15"/>
      <c r="D21" s="15"/>
    </row>
    <row r="22" spans="2:4" x14ac:dyDescent="0.2">
      <c r="B22" s="15"/>
      <c r="C22" s="15"/>
      <c r="D22" s="15"/>
    </row>
    <row r="23" spans="2:4" x14ac:dyDescent="0.2">
      <c r="B23" s="15"/>
      <c r="C23" s="15"/>
      <c r="D23" s="15"/>
    </row>
    <row r="24" spans="2:4" x14ac:dyDescent="0.2">
      <c r="B24" s="15"/>
      <c r="C24" s="15"/>
      <c r="D24" s="15"/>
    </row>
    <row r="25" spans="2:4" x14ac:dyDescent="0.2">
      <c r="B25" s="15"/>
      <c r="C25" s="15"/>
      <c r="D25" s="15"/>
    </row>
    <row r="26" spans="2:4" x14ac:dyDescent="0.2">
      <c r="B26" s="15"/>
      <c r="C26" s="15"/>
      <c r="D26" s="15"/>
    </row>
    <row r="27" spans="2:4" x14ac:dyDescent="0.2">
      <c r="B27" s="15"/>
      <c r="C27" s="15"/>
      <c r="D27" s="15"/>
    </row>
    <row r="28" spans="2:4" x14ac:dyDescent="0.2">
      <c r="B28" s="15"/>
      <c r="C28" s="15"/>
      <c r="D28" s="15"/>
    </row>
    <row r="29" spans="2:4" x14ac:dyDescent="0.2">
      <c r="B29" s="15"/>
      <c r="C29" s="15"/>
      <c r="D29" s="15"/>
    </row>
    <row r="30" spans="2:4" x14ac:dyDescent="0.2">
      <c r="B30" s="15"/>
      <c r="C30" s="15"/>
      <c r="D30" s="15"/>
    </row>
    <row r="31" spans="2:4" x14ac:dyDescent="0.2">
      <c r="B31" s="15"/>
      <c r="C31" s="15"/>
      <c r="D31" s="15"/>
    </row>
    <row r="32" spans="2:4" x14ac:dyDescent="0.2">
      <c r="B32" s="15"/>
      <c r="C32" s="15"/>
      <c r="D32" s="15"/>
    </row>
    <row r="33" spans="2:4" x14ac:dyDescent="0.2">
      <c r="B33" s="15"/>
      <c r="C33" s="15"/>
      <c r="D33" s="15"/>
    </row>
    <row r="34" spans="2:4" x14ac:dyDescent="0.2">
      <c r="B34" s="15"/>
      <c r="C34" s="15"/>
      <c r="D34" s="15"/>
    </row>
    <row r="35" spans="2:4" x14ac:dyDescent="0.2">
      <c r="B35" s="15"/>
      <c r="C35" s="15"/>
      <c r="D35" s="15"/>
    </row>
    <row r="36" spans="2:4" x14ac:dyDescent="0.2">
      <c r="B36" s="15"/>
      <c r="C36" s="15"/>
      <c r="D36" s="15"/>
    </row>
    <row r="37" spans="2:4" x14ac:dyDescent="0.2">
      <c r="B37" s="15"/>
      <c r="C37" s="15"/>
      <c r="D37" s="15"/>
    </row>
    <row r="38" spans="2:4" x14ac:dyDescent="0.2">
      <c r="B38" s="15"/>
      <c r="C38" s="15"/>
      <c r="D38" s="15"/>
    </row>
    <row r="39" spans="2:4" x14ac:dyDescent="0.2">
      <c r="B39" s="15"/>
      <c r="C39" s="15"/>
      <c r="D39" s="15"/>
    </row>
    <row r="40" spans="2:4" x14ac:dyDescent="0.2">
      <c r="B40" s="15"/>
      <c r="C40" s="15"/>
      <c r="D40" s="15"/>
    </row>
    <row r="41" spans="2:4" x14ac:dyDescent="0.2">
      <c r="B41" s="15"/>
      <c r="C41" s="15"/>
      <c r="D41" s="15"/>
    </row>
    <row r="42" spans="2:4" x14ac:dyDescent="0.2">
      <c r="B42" s="15"/>
      <c r="C42" s="15"/>
      <c r="D42" s="15"/>
    </row>
    <row r="43" spans="2:4" x14ac:dyDescent="0.2">
      <c r="B43" s="15"/>
      <c r="C43" s="15"/>
      <c r="D43" s="15"/>
    </row>
    <row r="44" spans="2:4" x14ac:dyDescent="0.2">
      <c r="B44" s="15"/>
      <c r="C44" s="15"/>
      <c r="D44" s="15"/>
    </row>
    <row r="45" spans="2:4" x14ac:dyDescent="0.2">
      <c r="B45" s="15"/>
      <c r="C45" s="15"/>
      <c r="D45" s="15"/>
    </row>
    <row r="46" spans="2:4" x14ac:dyDescent="0.2">
      <c r="B46" s="15"/>
      <c r="C46" s="15"/>
      <c r="D46" s="15"/>
    </row>
    <row r="47" spans="2:4" x14ac:dyDescent="0.2">
      <c r="B47" s="15"/>
      <c r="C47" s="15"/>
      <c r="D47" s="15"/>
    </row>
    <row r="48" spans="2:4" x14ac:dyDescent="0.2">
      <c r="B48" s="15"/>
      <c r="C48" s="15"/>
      <c r="D48" s="15"/>
    </row>
    <row r="49" spans="2:4" x14ac:dyDescent="0.2">
      <c r="B49" s="15"/>
      <c r="C49" s="15"/>
      <c r="D49" s="15"/>
    </row>
    <row r="50" spans="2:4" x14ac:dyDescent="0.2">
      <c r="B50" s="15"/>
      <c r="C50" s="15"/>
      <c r="D50" s="15"/>
    </row>
    <row r="51" spans="2:4" x14ac:dyDescent="0.2">
      <c r="B51" s="15"/>
      <c r="C51" s="15"/>
      <c r="D51" s="15"/>
    </row>
    <row r="52" spans="2:4" x14ac:dyDescent="0.2">
      <c r="B52" s="15"/>
      <c r="C52" s="15"/>
      <c r="D52" s="15"/>
    </row>
    <row r="53" spans="2:4" x14ac:dyDescent="0.2">
      <c r="B53" s="15"/>
      <c r="C53" s="15"/>
      <c r="D53" s="15"/>
    </row>
    <row r="54" spans="2:4" x14ac:dyDescent="0.2">
      <c r="B54" s="15"/>
      <c r="C54" s="15"/>
      <c r="D54" s="15"/>
    </row>
    <row r="55" spans="2:4" x14ac:dyDescent="0.2">
      <c r="B55" s="15"/>
      <c r="C55" s="15"/>
      <c r="D55" s="15"/>
    </row>
    <row r="56" spans="2:4" x14ac:dyDescent="0.2">
      <c r="B56" s="15"/>
      <c r="C56" s="15"/>
      <c r="D56" s="15"/>
    </row>
    <row r="57" spans="2:4" x14ac:dyDescent="0.2">
      <c r="B57" s="15"/>
      <c r="C57" s="15"/>
      <c r="D57" s="15"/>
    </row>
    <row r="58" spans="2:4" x14ac:dyDescent="0.2">
      <c r="B58" s="15"/>
      <c r="C58" s="15"/>
      <c r="D58" s="15"/>
    </row>
    <row r="59" spans="2:4" x14ac:dyDescent="0.2">
      <c r="B59" s="15"/>
      <c r="C59" s="15"/>
      <c r="D59" s="15"/>
    </row>
    <row r="60" spans="2:4" x14ac:dyDescent="0.2">
      <c r="B60" s="15"/>
      <c r="C60" s="15"/>
      <c r="D60" s="15"/>
    </row>
    <row r="61" spans="2:4" x14ac:dyDescent="0.2">
      <c r="B61" s="15"/>
      <c r="C61" s="15"/>
      <c r="D61" s="15"/>
    </row>
    <row r="62" spans="2:4" x14ac:dyDescent="0.2">
      <c r="B62" s="15"/>
      <c r="C62" s="15"/>
      <c r="D62" s="15"/>
    </row>
    <row r="63" spans="2:4" x14ac:dyDescent="0.2">
      <c r="B63" s="15"/>
      <c r="C63" s="15"/>
      <c r="D63" s="15"/>
    </row>
    <row r="64" spans="2:4" x14ac:dyDescent="0.2">
      <c r="B64" s="15"/>
      <c r="C64" s="15"/>
      <c r="D64" s="15"/>
    </row>
    <row r="65" spans="2:4" x14ac:dyDescent="0.2">
      <c r="B65" s="15"/>
      <c r="C65" s="15"/>
      <c r="D65" s="15"/>
    </row>
    <row r="66" spans="2:4" x14ac:dyDescent="0.2">
      <c r="B66" s="15"/>
      <c r="C66" s="15"/>
      <c r="D66" s="15"/>
    </row>
    <row r="67" spans="2:4" x14ac:dyDescent="0.2">
      <c r="B67" s="15"/>
      <c r="C67" s="15"/>
      <c r="D67" s="15"/>
    </row>
    <row r="68" spans="2:4" x14ac:dyDescent="0.2">
      <c r="B68" s="15"/>
      <c r="C68" s="15"/>
      <c r="D68" s="15"/>
    </row>
    <row r="69" spans="2:4" x14ac:dyDescent="0.2">
      <c r="B69" s="15"/>
      <c r="C69" s="15"/>
      <c r="D69" s="15"/>
    </row>
    <row r="70" spans="2:4" x14ac:dyDescent="0.2">
      <c r="B70" s="15"/>
      <c r="C70" s="15"/>
      <c r="D70" s="15"/>
    </row>
    <row r="71" spans="2:4" x14ac:dyDescent="0.2">
      <c r="B71" s="15"/>
      <c r="C71" s="15"/>
      <c r="D71" s="15"/>
    </row>
    <row r="72" spans="2:4" x14ac:dyDescent="0.2">
      <c r="B72" s="15"/>
      <c r="C72" s="15"/>
      <c r="D72" s="15"/>
    </row>
    <row r="73" spans="2:4" x14ac:dyDescent="0.2">
      <c r="B73" s="15"/>
      <c r="C73" s="15"/>
      <c r="D73" s="15"/>
    </row>
    <row r="74" spans="2:4" x14ac:dyDescent="0.2">
      <c r="B74" s="15"/>
      <c r="C74" s="15"/>
      <c r="D74" s="15"/>
    </row>
    <row r="75" spans="2:4" x14ac:dyDescent="0.2">
      <c r="B75" s="15"/>
      <c r="C75" s="15"/>
      <c r="D75" s="15"/>
    </row>
    <row r="76" spans="2:4" x14ac:dyDescent="0.2">
      <c r="B76" s="15"/>
      <c r="C76" s="15"/>
      <c r="D76" s="15"/>
    </row>
    <row r="77" spans="2:4" x14ac:dyDescent="0.2">
      <c r="B77" s="15"/>
      <c r="C77" s="15"/>
      <c r="D77" s="15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B49502B-6662-4607-B91A-D5B03E09D87C}">
  <sheetPr>
    <pageSetUpPr fitToPage="1"/>
  </sheetPr>
  <dimension ref="A1:L152"/>
  <sheetViews>
    <sheetView zoomScale="85" zoomScaleNormal="85" workbookViewId="0">
      <pane ySplit="1" topLeftCell="A110" activePane="bottomLeft" state="frozen"/>
      <selection activeCell="J4" sqref="J4"/>
      <selection pane="bottomLeft" activeCell="B135" sqref="B135"/>
    </sheetView>
  </sheetViews>
  <sheetFormatPr defaultRowHeight="15.75" x14ac:dyDescent="0.2"/>
  <cols>
    <col min="1" max="1" width="56.33203125" style="1" customWidth="1"/>
    <col min="2" max="2" width="14.6640625" style="1" bestFit="1" customWidth="1"/>
    <col min="3" max="3" width="11.1640625" style="1" customWidth="1"/>
    <col min="4" max="4" width="65.1640625" style="1" customWidth="1"/>
    <col min="5" max="5" width="9.33203125" style="2"/>
    <col min="6" max="6" width="2.1640625" style="1" bestFit="1" customWidth="1"/>
    <col min="7" max="9" width="9.33203125" style="1"/>
    <col min="10" max="10" width="60.33203125" style="1" bestFit="1" customWidth="1"/>
    <col min="11" max="16384" width="9.33203125" style="1"/>
  </cols>
  <sheetData>
    <row r="1" spans="1:12" ht="31.5" x14ac:dyDescent="0.2">
      <c r="A1" s="11" t="s">
        <v>226</v>
      </c>
      <c r="B1" s="10" t="s">
        <v>224</v>
      </c>
      <c r="C1" s="10" t="s">
        <v>0</v>
      </c>
      <c r="D1" s="11" t="s">
        <v>1</v>
      </c>
      <c r="E1" s="17" t="s">
        <v>2</v>
      </c>
      <c r="I1" s="17" t="s">
        <v>232</v>
      </c>
      <c r="J1" s="17" t="s">
        <v>233</v>
      </c>
      <c r="K1" s="17" t="s">
        <v>241</v>
      </c>
      <c r="L1" s="17" t="s">
        <v>254</v>
      </c>
    </row>
    <row r="2" spans="1:12" x14ac:dyDescent="0.2">
      <c r="A2" s="1" t="str">
        <f t="shared" ref="A2" si="0">+CONCATENATE(C2," - ",D2)</f>
        <v>205102 - Fabbricazione di articoli esplosivi</v>
      </c>
      <c r="B2" s="1" t="s">
        <v>223</v>
      </c>
      <c r="C2" s="3" t="s">
        <v>134</v>
      </c>
      <c r="D2" s="3" t="s">
        <v>206</v>
      </c>
      <c r="E2" s="2">
        <v>1</v>
      </c>
      <c r="I2" s="1" t="s">
        <v>227</v>
      </c>
      <c r="J2" s="1" t="s">
        <v>245</v>
      </c>
      <c r="K2" s="1" t="s">
        <v>243</v>
      </c>
      <c r="L2" s="1" t="s">
        <v>256</v>
      </c>
    </row>
    <row r="3" spans="1:12" x14ac:dyDescent="0.2">
      <c r="A3" s="1" t="str">
        <f t="shared" ref="A3:A33" si="1">+CONCATENATE(C3," - ",D3)</f>
        <v>471910 - Grandi magazzini</v>
      </c>
      <c r="B3" s="1" t="s">
        <v>219</v>
      </c>
      <c r="C3" s="18">
        <v>471910</v>
      </c>
      <c r="D3" s="5" t="s">
        <v>3</v>
      </c>
      <c r="E3" s="19">
        <v>2</v>
      </c>
      <c r="F3" s="20"/>
      <c r="I3" s="1" t="s">
        <v>228</v>
      </c>
      <c r="J3" s="1" t="s">
        <v>234</v>
      </c>
      <c r="K3" s="1" t="s">
        <v>242</v>
      </c>
      <c r="L3" s="1" t="s">
        <v>255</v>
      </c>
    </row>
    <row r="4" spans="1:12" x14ac:dyDescent="0.2">
      <c r="A4" s="1" t="str">
        <f t="shared" si="1"/>
        <v>471990 - Empori ed altri negozi non specializzati di vari prodotti non alimentari</v>
      </c>
      <c r="B4" s="1" t="s">
        <v>219</v>
      </c>
      <c r="C4" s="4">
        <v>471990</v>
      </c>
      <c r="D4" s="5" t="s">
        <v>4</v>
      </c>
      <c r="E4" s="2">
        <v>2</v>
      </c>
      <c r="I4" s="1" t="s">
        <v>229</v>
      </c>
    </row>
    <row r="5" spans="1:12" x14ac:dyDescent="0.2">
      <c r="A5" s="1" t="str">
        <f t="shared" si="1"/>
        <v>475110 - Commercio al dettaglio di tessuti per l'abbigliamento, l'arredamento e di biancheria per la casa</v>
      </c>
      <c r="B5" s="1" t="s">
        <v>219</v>
      </c>
      <c r="C5" s="4">
        <v>475110</v>
      </c>
      <c r="D5" s="5" t="s">
        <v>5</v>
      </c>
      <c r="E5" s="2">
        <v>2</v>
      </c>
      <c r="I5" s="1" t="s">
        <v>230</v>
      </c>
    </row>
    <row r="6" spans="1:12" x14ac:dyDescent="0.2">
      <c r="A6" s="1" t="str">
        <f t="shared" si="1"/>
        <v>475120 - Commercio al dettaglio di filati per maglieria e merceria</v>
      </c>
      <c r="B6" s="1" t="s">
        <v>219</v>
      </c>
      <c r="C6" s="18">
        <v>475120</v>
      </c>
      <c r="D6" s="5" t="s">
        <v>6</v>
      </c>
      <c r="E6" s="19">
        <v>2</v>
      </c>
      <c r="F6" s="20"/>
    </row>
    <row r="7" spans="1:12" x14ac:dyDescent="0.2">
      <c r="A7" s="1" t="str">
        <f t="shared" si="1"/>
        <v>475311 - Commercio al dettaglio di tende e tendine</v>
      </c>
      <c r="B7" s="1" t="s">
        <v>219</v>
      </c>
      <c r="C7" s="4">
        <v>475311</v>
      </c>
      <c r="D7" s="5" t="s">
        <v>7</v>
      </c>
      <c r="E7" s="19">
        <v>2</v>
      </c>
      <c r="F7" s="20"/>
    </row>
    <row r="8" spans="1:12" x14ac:dyDescent="0.2">
      <c r="A8" s="1" t="str">
        <f t="shared" si="1"/>
        <v>475312 - Commercio al dettaglio di tappeti</v>
      </c>
      <c r="B8" s="1" t="s">
        <v>219</v>
      </c>
      <c r="C8" s="4">
        <v>475312</v>
      </c>
      <c r="D8" s="5" t="s">
        <v>8</v>
      </c>
      <c r="E8" s="2">
        <v>2</v>
      </c>
    </row>
    <row r="9" spans="1:12" x14ac:dyDescent="0.2">
      <c r="A9" s="1" t="str">
        <f t="shared" si="1"/>
        <v>475320 - Commercio al dettaglio di carta da parati e rivestimenti per pavimenti (moquette e linoleum)</v>
      </c>
      <c r="B9" s="1" t="s">
        <v>219</v>
      </c>
      <c r="C9" s="4">
        <v>475320</v>
      </c>
      <c r="D9" s="5" t="s">
        <v>9</v>
      </c>
      <c r="E9" s="2">
        <v>2</v>
      </c>
    </row>
    <row r="10" spans="1:12" x14ac:dyDescent="0.2">
      <c r="A10" s="1" t="str">
        <f t="shared" si="1"/>
        <v>475400 - Commercio al dettaglio di elettrodomestici in esercizi specializzati</v>
      </c>
      <c r="B10" s="1" t="s">
        <v>219</v>
      </c>
      <c r="C10" s="4">
        <v>475400</v>
      </c>
      <c r="D10" s="5" t="s">
        <v>10</v>
      </c>
      <c r="E10" s="2">
        <v>2</v>
      </c>
    </row>
    <row r="11" spans="1:12" x14ac:dyDescent="0.2">
      <c r="A11" s="1" t="str">
        <f t="shared" si="1"/>
        <v>475910 - Commercio al dettaglio di mobili per la casa</v>
      </c>
      <c r="B11" s="1" t="s">
        <v>219</v>
      </c>
      <c r="C11" s="4">
        <v>475910</v>
      </c>
      <c r="D11" s="5" t="s">
        <v>13</v>
      </c>
      <c r="E11" s="2">
        <v>2</v>
      </c>
    </row>
    <row r="12" spans="1:12" x14ac:dyDescent="0.2">
      <c r="A12" s="1" t="str">
        <f t="shared" si="1"/>
        <v>475920 - Commercio al dettaglio di utensili per la casa, di cristallerie e vasellame</v>
      </c>
      <c r="B12" s="1" t="s">
        <v>219</v>
      </c>
      <c r="C12" s="4">
        <v>475920</v>
      </c>
      <c r="D12" s="5" t="s">
        <v>14</v>
      </c>
      <c r="E12" s="2">
        <v>2</v>
      </c>
    </row>
    <row r="13" spans="1:12" x14ac:dyDescent="0.2">
      <c r="A13" s="1" t="str">
        <f t="shared" si="1"/>
        <v>475940 - Commercio al dettaglio di macchine per cucire e per maglieria per uso domestico</v>
      </c>
      <c r="B13" s="1" t="s">
        <v>219</v>
      </c>
      <c r="C13" s="4">
        <v>475940</v>
      </c>
      <c r="D13" s="5" t="s">
        <v>15</v>
      </c>
      <c r="E13" s="2">
        <v>2</v>
      </c>
    </row>
    <row r="14" spans="1:12" x14ac:dyDescent="0.2">
      <c r="A14" s="1" t="str">
        <f t="shared" si="1"/>
        <v>475960 - Commercio al dettaglio di strumenti musicali e spartiti</v>
      </c>
      <c r="B14" s="1" t="s">
        <v>219</v>
      </c>
      <c r="C14" s="4">
        <v>475960</v>
      </c>
      <c r="D14" s="5" t="s">
        <v>16</v>
      </c>
      <c r="E14" s="2">
        <v>2</v>
      </c>
    </row>
    <row r="15" spans="1:12" x14ac:dyDescent="0.2">
      <c r="A15" s="1" t="str">
        <f t="shared" si="1"/>
        <v>475991 - Commercio al dettaglio di articoli in legno, sughero, vimini e articoli in plastica per uso domestico</v>
      </c>
      <c r="B15" s="1" t="s">
        <v>219</v>
      </c>
      <c r="C15" s="4">
        <v>475991</v>
      </c>
      <c r="D15" s="5" t="s">
        <v>17</v>
      </c>
      <c r="E15" s="2">
        <v>2</v>
      </c>
    </row>
    <row r="16" spans="1:12" x14ac:dyDescent="0.2">
      <c r="A16" s="1" t="str">
        <f t="shared" si="1"/>
        <v>475999 - Commercio al dettaglio di altri articoli per uso domestico nca</v>
      </c>
      <c r="B16" s="1" t="s">
        <v>219</v>
      </c>
      <c r="C16" s="4">
        <v>475999</v>
      </c>
      <c r="D16" s="5" t="s">
        <v>18</v>
      </c>
      <c r="E16" s="2">
        <v>2</v>
      </c>
    </row>
    <row r="17" spans="1:5" x14ac:dyDescent="0.2">
      <c r="A17" s="1" t="str">
        <f t="shared" si="1"/>
        <v>476300 - Commercio al dettaglio di registrazioni musicali e video in esercizi specializzati</v>
      </c>
      <c r="B17" s="1" t="s">
        <v>219</v>
      </c>
      <c r="C17" s="4">
        <v>476300</v>
      </c>
      <c r="D17" s="5" t="s">
        <v>19</v>
      </c>
      <c r="E17" s="2">
        <v>2</v>
      </c>
    </row>
    <row r="18" spans="1:5" x14ac:dyDescent="0.2">
      <c r="A18" s="1" t="str">
        <f t="shared" si="1"/>
        <v>476420 - Commercio al dettaglio di natanti e accessori</v>
      </c>
      <c r="B18" s="1" t="s">
        <v>219</v>
      </c>
      <c r="C18" s="4">
        <v>476420</v>
      </c>
      <c r="D18" s="5" t="s">
        <v>11</v>
      </c>
      <c r="E18" s="2">
        <v>2</v>
      </c>
    </row>
    <row r="19" spans="1:5" x14ac:dyDescent="0.2">
      <c r="A19" s="1" t="str">
        <f t="shared" si="1"/>
        <v>477110 - Commercio al dettaglio di confezioni per adulti</v>
      </c>
      <c r="B19" s="1" t="s">
        <v>219</v>
      </c>
      <c r="C19" s="4">
        <v>477110</v>
      </c>
      <c r="D19" s="5" t="s">
        <v>20</v>
      </c>
      <c r="E19" s="2">
        <v>2</v>
      </c>
    </row>
    <row r="20" spans="1:5" x14ac:dyDescent="0.2">
      <c r="A20" s="1" t="str">
        <f t="shared" si="1"/>
        <v>477140 - Commercio al dettaglio di pellicce e di abbigliamento in pelle</v>
      </c>
      <c r="B20" s="1" t="s">
        <v>219</v>
      </c>
      <c r="C20" s="4">
        <v>477140</v>
      </c>
      <c r="D20" s="5" t="s">
        <v>21</v>
      </c>
      <c r="E20" s="2">
        <v>2</v>
      </c>
    </row>
    <row r="21" spans="1:5" x14ac:dyDescent="0.2">
      <c r="A21" s="1" t="str">
        <f t="shared" si="1"/>
        <v>477150 - Commercio al dettaglio di cappelli, ombrelli, guanti e cravatte</v>
      </c>
      <c r="B21" s="1" t="s">
        <v>219</v>
      </c>
      <c r="C21" s="4">
        <v>477150</v>
      </c>
      <c r="D21" s="5" t="s">
        <v>22</v>
      </c>
      <c r="E21" s="2">
        <v>2</v>
      </c>
    </row>
    <row r="22" spans="1:5" x14ac:dyDescent="0.2">
      <c r="A22" s="1" t="str">
        <f t="shared" si="1"/>
        <v>477220 - Commercio al dettaglio di articoli di pelletteria e da viaggio</v>
      </c>
      <c r="B22" s="1" t="s">
        <v>219</v>
      </c>
      <c r="C22" s="4">
        <v>477220</v>
      </c>
      <c r="D22" s="5" t="s">
        <v>23</v>
      </c>
      <c r="E22" s="2">
        <v>2</v>
      </c>
    </row>
    <row r="23" spans="1:5" x14ac:dyDescent="0.2">
      <c r="A23" s="1" t="str">
        <f t="shared" si="1"/>
        <v>477700 - Commercio al dettaglio di orologi, articoli di gioielleria e argenteria</v>
      </c>
      <c r="B23" s="1" t="s">
        <v>219</v>
      </c>
      <c r="C23" s="4">
        <v>477700</v>
      </c>
      <c r="D23" s="5" t="s">
        <v>24</v>
      </c>
      <c r="E23" s="2">
        <v>2</v>
      </c>
    </row>
    <row r="24" spans="1:5" x14ac:dyDescent="0.2">
      <c r="A24" s="1" t="str">
        <f t="shared" si="1"/>
        <v>477810 - Commercio al dettaglio di mobili per ufficio</v>
      </c>
      <c r="B24" s="1" t="s">
        <v>219</v>
      </c>
      <c r="C24" s="4">
        <v>477810</v>
      </c>
      <c r="D24" s="5" t="s">
        <v>25</v>
      </c>
      <c r="E24" s="2">
        <v>2</v>
      </c>
    </row>
    <row r="25" spans="1:5" x14ac:dyDescent="0.2">
      <c r="A25" s="1" t="str">
        <f t="shared" si="1"/>
        <v>477831 - Commercio al dettaglio di oggetti d'arte (incluse le gallerie d'arte)</v>
      </c>
      <c r="B25" s="1" t="s">
        <v>219</v>
      </c>
      <c r="C25" s="4">
        <v>477831</v>
      </c>
      <c r="D25" s="5" t="s">
        <v>26</v>
      </c>
      <c r="E25" s="2">
        <v>2</v>
      </c>
    </row>
    <row r="26" spans="1:5" x14ac:dyDescent="0.2">
      <c r="A26" s="1" t="str">
        <f t="shared" si="1"/>
        <v>477832 - Commercio al dettaglio di oggetti d'artigianato</v>
      </c>
      <c r="B26" s="1" t="s">
        <v>219</v>
      </c>
      <c r="C26" s="4">
        <v>477832</v>
      </c>
      <c r="D26" s="5" t="s">
        <v>27</v>
      </c>
      <c r="E26" s="2">
        <v>2</v>
      </c>
    </row>
    <row r="27" spans="1:5" x14ac:dyDescent="0.2">
      <c r="A27" s="1" t="str">
        <f t="shared" si="1"/>
        <v>477833 - Commercio al dettaglio di arredi sacri ed articoli religiosi</v>
      </c>
      <c r="B27" s="1" t="s">
        <v>219</v>
      </c>
      <c r="C27" s="4">
        <v>477833</v>
      </c>
      <c r="D27" s="5" t="s">
        <v>28</v>
      </c>
      <c r="E27" s="2">
        <v>2</v>
      </c>
    </row>
    <row r="28" spans="1:5" x14ac:dyDescent="0.2">
      <c r="A28" s="1" t="str">
        <f t="shared" si="1"/>
        <v>477834 - Commercio al dettaglio di articoli da regalo e per fumatori</v>
      </c>
      <c r="B28" s="1" t="s">
        <v>219</v>
      </c>
      <c r="C28" s="4">
        <v>477834</v>
      </c>
      <c r="D28" s="5" t="s">
        <v>12</v>
      </c>
      <c r="E28" s="2">
        <v>2</v>
      </c>
    </row>
    <row r="29" spans="1:5" x14ac:dyDescent="0.2">
      <c r="A29" s="1" t="str">
        <f t="shared" si="1"/>
        <v>477835 - Commercio al dettaglio di bomboniere</v>
      </c>
      <c r="B29" s="1" t="s">
        <v>223</v>
      </c>
      <c r="C29" s="3" t="s">
        <v>125</v>
      </c>
      <c r="D29" s="3" t="s">
        <v>29</v>
      </c>
      <c r="E29" s="2">
        <v>1</v>
      </c>
    </row>
    <row r="30" spans="1:5" x14ac:dyDescent="0.2">
      <c r="A30" s="1" t="str">
        <f t="shared" si="1"/>
        <v>477835 - Commercio al dettaglio di bomboniere</v>
      </c>
      <c r="B30" s="1" t="s">
        <v>219</v>
      </c>
      <c r="C30" s="4">
        <v>477835</v>
      </c>
      <c r="D30" s="5" t="s">
        <v>29</v>
      </c>
      <c r="E30" s="2">
        <v>2</v>
      </c>
    </row>
    <row r="31" spans="1:5" x14ac:dyDescent="0.2">
      <c r="A31" s="1" t="str">
        <f t="shared" si="1"/>
        <v>477836 - Commercio al dettaglio di chincaglieria e bigiotteria (inclusi gli oggetti ricordo e gli articoli di promozione pubblicitaria)</v>
      </c>
      <c r="B31" s="1" t="s">
        <v>219</v>
      </c>
      <c r="C31" s="4">
        <v>477836</v>
      </c>
      <c r="D31" s="5" t="s">
        <v>30</v>
      </c>
      <c r="E31" s="2">
        <v>2</v>
      </c>
    </row>
    <row r="32" spans="1:5" x14ac:dyDescent="0.2">
      <c r="A32" s="1" t="str">
        <f t="shared" si="1"/>
        <v>477837 - Commercio al dettaglio di articoli per le belle arti</v>
      </c>
      <c r="B32" s="1" t="s">
        <v>219</v>
      </c>
      <c r="C32" s="4">
        <v>477837</v>
      </c>
      <c r="D32" s="5" t="s">
        <v>31</v>
      </c>
      <c r="E32" s="2">
        <v>2</v>
      </c>
    </row>
    <row r="33" spans="1:5" x14ac:dyDescent="0.2">
      <c r="A33" s="1" t="str">
        <f t="shared" si="1"/>
        <v>477850 - Commercio al dettaglio di armi e munizioni, articoli militari</v>
      </c>
      <c r="B33" s="1" t="s">
        <v>219</v>
      </c>
      <c r="C33" s="4">
        <v>477850</v>
      </c>
      <c r="D33" s="5" t="s">
        <v>32</v>
      </c>
      <c r="E33" s="2">
        <v>2</v>
      </c>
    </row>
    <row r="34" spans="1:5" x14ac:dyDescent="0.2">
      <c r="A34" s="1" t="str">
        <f t="shared" ref="A34:A65" si="2">+CONCATENATE(C34," - ",D34)</f>
        <v>477891 - Commercio al dettaglio di filatelia, numismatica e articoli da collezionismo</v>
      </c>
      <c r="B34" s="1" t="s">
        <v>219</v>
      </c>
      <c r="C34" s="4">
        <v>477891</v>
      </c>
      <c r="D34" s="5" t="s">
        <v>33</v>
      </c>
      <c r="E34" s="2">
        <v>2</v>
      </c>
    </row>
    <row r="35" spans="1:5" x14ac:dyDescent="0.2">
      <c r="A35" s="1" t="str">
        <f t="shared" si="2"/>
        <v>477892 - Commercio al dettaglio di spaghi, cordami, tele e sacchi di juta e prodotti per l'imballaggio (esclusi quelli in carta e cartone)</v>
      </c>
      <c r="B35" s="1" t="s">
        <v>219</v>
      </c>
      <c r="C35" s="4">
        <v>477892</v>
      </c>
      <c r="D35" s="5" t="s">
        <v>34</v>
      </c>
      <c r="E35" s="2">
        <v>2</v>
      </c>
    </row>
    <row r="36" spans="1:5" x14ac:dyDescent="0.2">
      <c r="A36" s="1" t="str">
        <f t="shared" si="2"/>
        <v>477894 - Commercio al dettaglio di articoli per adulti (sexy shop)</v>
      </c>
      <c r="B36" s="1" t="s">
        <v>219</v>
      </c>
      <c r="C36" s="4">
        <v>477894</v>
      </c>
      <c r="D36" s="5" t="s">
        <v>35</v>
      </c>
      <c r="E36" s="2">
        <v>2</v>
      </c>
    </row>
    <row r="37" spans="1:5" x14ac:dyDescent="0.2">
      <c r="A37" s="1" t="str">
        <f t="shared" si="2"/>
        <v>477899 - Commercio al dettaglio di altri prodotti non alimentari nca</v>
      </c>
      <c r="B37" s="1" t="s">
        <v>219</v>
      </c>
      <c r="C37" s="4">
        <v>477899</v>
      </c>
      <c r="D37" s="5" t="s">
        <v>36</v>
      </c>
      <c r="E37" s="2">
        <v>2</v>
      </c>
    </row>
    <row r="38" spans="1:5" x14ac:dyDescent="0.2">
      <c r="A38" s="1" t="str">
        <f t="shared" si="2"/>
        <v>477910 - Commercio al dettaglio di libri di seconda mano</v>
      </c>
      <c r="B38" s="1" t="s">
        <v>219</v>
      </c>
      <c r="C38" s="4">
        <v>477910</v>
      </c>
      <c r="D38" s="5" t="s">
        <v>37</v>
      </c>
      <c r="E38" s="2">
        <v>2</v>
      </c>
    </row>
    <row r="39" spans="1:5" x14ac:dyDescent="0.2">
      <c r="A39" s="1" t="str">
        <f t="shared" si="2"/>
        <v>477920 - Commercio al dettaglio di mobili usati e oggetti di antiquariato</v>
      </c>
      <c r="B39" s="1" t="s">
        <v>219</v>
      </c>
      <c r="C39" s="4">
        <v>477920</v>
      </c>
      <c r="D39" s="5" t="s">
        <v>38</v>
      </c>
      <c r="E39" s="2">
        <v>2</v>
      </c>
    </row>
    <row r="40" spans="1:5" x14ac:dyDescent="0.2">
      <c r="A40" s="1" t="str">
        <f t="shared" si="2"/>
        <v>477930 - Commercio al dettaglio di indumenti e altri oggetti usati</v>
      </c>
      <c r="B40" s="1" t="s">
        <v>219</v>
      </c>
      <c r="C40" s="4">
        <v>477930</v>
      </c>
      <c r="D40" s="5" t="s">
        <v>39</v>
      </c>
      <c r="E40" s="2">
        <v>2</v>
      </c>
    </row>
    <row r="41" spans="1:5" x14ac:dyDescent="0.2">
      <c r="A41" s="1" t="str">
        <f t="shared" si="2"/>
        <v>477940 - Case d'asta al dettaglio (escluse aste via internet)</v>
      </c>
      <c r="B41" s="1" t="s">
        <v>219</v>
      </c>
      <c r="C41" s="4">
        <v>477940</v>
      </c>
      <c r="D41" s="5" t="s">
        <v>40</v>
      </c>
      <c r="E41" s="2">
        <v>2</v>
      </c>
    </row>
    <row r="42" spans="1:5" x14ac:dyDescent="0.2">
      <c r="A42" s="1" t="str">
        <f t="shared" si="2"/>
        <v>478101 - Commercio al dettaglio ambulante di prodotti ortofrutticoli</v>
      </c>
      <c r="B42" s="1" t="s">
        <v>219</v>
      </c>
      <c r="C42" s="4">
        <v>478101</v>
      </c>
      <c r="D42" s="5" t="s">
        <v>41</v>
      </c>
      <c r="E42" s="2">
        <v>2</v>
      </c>
    </row>
    <row r="43" spans="1:5" x14ac:dyDescent="0.2">
      <c r="A43" s="1" t="str">
        <f t="shared" si="2"/>
        <v>478102 - Commercio al dettaglio ambulante di prodotti ittici</v>
      </c>
      <c r="B43" s="1" t="s">
        <v>219</v>
      </c>
      <c r="C43" s="4">
        <v>478102</v>
      </c>
      <c r="D43" s="5" t="s">
        <v>42</v>
      </c>
      <c r="E43" s="2">
        <v>2</v>
      </c>
    </row>
    <row r="44" spans="1:5" x14ac:dyDescent="0.2">
      <c r="A44" s="1" t="str">
        <f t="shared" si="2"/>
        <v>478103 - Commercio al dettaglio ambulante di carne</v>
      </c>
      <c r="B44" s="1" t="s">
        <v>219</v>
      </c>
      <c r="C44" s="4">
        <v>478103</v>
      </c>
      <c r="D44" s="5" t="s">
        <v>43</v>
      </c>
      <c r="E44" s="2">
        <v>2</v>
      </c>
    </row>
    <row r="45" spans="1:5" x14ac:dyDescent="0.2">
      <c r="A45" s="1" t="str">
        <f t="shared" si="2"/>
        <v>478109 - Commercio al dettaglio ambulante di altri prodotti alimentari e bevande nca</v>
      </c>
      <c r="B45" s="1" t="s">
        <v>219</v>
      </c>
      <c r="C45" s="4">
        <v>478109</v>
      </c>
      <c r="D45" s="5" t="s">
        <v>44</v>
      </c>
      <c r="E45" s="2">
        <v>2</v>
      </c>
    </row>
    <row r="46" spans="1:5" x14ac:dyDescent="0.2">
      <c r="A46" s="1" t="str">
        <f t="shared" si="2"/>
        <v>478201 - Commercio al dettaglio ambulante di tessuti, articoli tessili per la casa, articoli di abbigliamento</v>
      </c>
      <c r="B46" s="1" t="s">
        <v>219</v>
      </c>
      <c r="C46" s="4">
        <v>478201</v>
      </c>
      <c r="D46" s="5" t="s">
        <v>45</v>
      </c>
      <c r="E46" s="2">
        <v>2</v>
      </c>
    </row>
    <row r="47" spans="1:5" x14ac:dyDescent="0.2">
      <c r="A47" s="1" t="str">
        <f t="shared" si="2"/>
        <v>478202 - Commercio al dettaglio ambulante di calzature e pelletterie</v>
      </c>
      <c r="B47" s="1" t="s">
        <v>219</v>
      </c>
      <c r="C47" s="4">
        <v>478202</v>
      </c>
      <c r="D47" s="5" t="s">
        <v>46</v>
      </c>
      <c r="E47" s="2">
        <v>2</v>
      </c>
    </row>
    <row r="48" spans="1:5" x14ac:dyDescent="0.2">
      <c r="A48" s="1" t="str">
        <f t="shared" si="2"/>
        <v>478901 - Commercio al dettaglio ambulante di fiori, piante, bulbi, semi e fertilizzanti</v>
      </c>
      <c r="B48" s="1" t="s">
        <v>219</v>
      </c>
      <c r="C48" s="4">
        <v>478901</v>
      </c>
      <c r="D48" s="5" t="s">
        <v>47</v>
      </c>
      <c r="E48" s="2">
        <v>2</v>
      </c>
    </row>
    <row r="49" spans="1:6" x14ac:dyDescent="0.2">
      <c r="A49" s="1" t="str">
        <f t="shared" si="2"/>
        <v>478902 - Commercio al dettaglio ambulante di macchine, attrezzature e prodotti per l'agricoltura; attrezzature per il giardinaggio</v>
      </c>
      <c r="B49" s="1" t="s">
        <v>219</v>
      </c>
      <c r="C49" s="4">
        <v>478902</v>
      </c>
      <c r="D49" s="5" t="s">
        <v>48</v>
      </c>
      <c r="E49" s="2">
        <v>2</v>
      </c>
    </row>
    <row r="50" spans="1:6" x14ac:dyDescent="0.2">
      <c r="A50" s="1" t="str">
        <f t="shared" si="2"/>
        <v>478903 - Commercio al dettaglio ambulante di profumi e cosmetici; saponi, detersivi ed altri detergenti per qualsiasi uso</v>
      </c>
      <c r="B50" s="1" t="s">
        <v>219</v>
      </c>
      <c r="C50" s="4">
        <v>478903</v>
      </c>
      <c r="D50" s="5" t="s">
        <v>49</v>
      </c>
      <c r="E50" s="2">
        <v>2</v>
      </c>
    </row>
    <row r="51" spans="1:6" x14ac:dyDescent="0.2">
      <c r="A51" s="1" t="str">
        <f t="shared" si="2"/>
        <v>478904 - Commercio al dettaglio ambulante di chincaglieria e bigiotteria</v>
      </c>
      <c r="B51" s="1" t="s">
        <v>219</v>
      </c>
      <c r="C51" s="4">
        <v>478904</v>
      </c>
      <c r="D51" s="5" t="s">
        <v>50</v>
      </c>
      <c r="E51" s="2">
        <v>2</v>
      </c>
    </row>
    <row r="52" spans="1:6" x14ac:dyDescent="0.2">
      <c r="A52" s="1" t="str">
        <f t="shared" si="2"/>
        <v>478905 - Commercio al dettaglio ambulante di arredamenti per giardino; mobili; tappeti e stuoie; articoli casalinghi; elettrodomestici; materiale elettrico</v>
      </c>
      <c r="B52" s="1" t="s">
        <v>219</v>
      </c>
      <c r="C52" s="4">
        <v>478905</v>
      </c>
      <c r="D52" s="5" t="s">
        <v>51</v>
      </c>
      <c r="E52" s="2">
        <v>2</v>
      </c>
    </row>
    <row r="53" spans="1:6" x14ac:dyDescent="0.2">
      <c r="A53" s="1" t="str">
        <f t="shared" si="2"/>
        <v>478909 - Commercio al dettaglio ambulante di altri prodotti nca</v>
      </c>
      <c r="B53" s="1" t="s">
        <v>219</v>
      </c>
      <c r="C53" s="4">
        <v>478909</v>
      </c>
      <c r="D53" s="5" t="s">
        <v>52</v>
      </c>
      <c r="E53" s="2">
        <v>2</v>
      </c>
    </row>
    <row r="54" spans="1:6" x14ac:dyDescent="0.2">
      <c r="A54" s="1" t="str">
        <f t="shared" si="2"/>
        <v>479910 - Commercio al dettaglio di prodotti vari, mediante l'intervento di un dimostratore o di un incaricato alla vendita (porta a porta)</v>
      </c>
      <c r="B54" s="1" t="s">
        <v>219</v>
      </c>
      <c r="C54" s="4">
        <v>479910</v>
      </c>
      <c r="D54" s="5" t="s">
        <v>53</v>
      </c>
      <c r="E54" s="2">
        <v>2</v>
      </c>
    </row>
    <row r="55" spans="1:6" x14ac:dyDescent="0.2">
      <c r="A55" s="1" t="str">
        <f t="shared" si="2"/>
        <v>493210 - Trasporto con taxi</v>
      </c>
      <c r="B55" s="1" t="s">
        <v>223</v>
      </c>
      <c r="C55" s="3" t="s">
        <v>62</v>
      </c>
      <c r="D55" s="3" t="s">
        <v>137</v>
      </c>
      <c r="E55" s="2">
        <v>1</v>
      </c>
    </row>
    <row r="56" spans="1:6" x14ac:dyDescent="0.2">
      <c r="A56" s="1" t="str">
        <f t="shared" si="2"/>
        <v>493220 - Trasporto mediante noleggio di autovetture da rimessa con conducente</v>
      </c>
      <c r="B56" s="1" t="s">
        <v>223</v>
      </c>
      <c r="C56" s="3" t="s">
        <v>63</v>
      </c>
      <c r="D56" s="3" t="s">
        <v>138</v>
      </c>
      <c r="E56" s="2">
        <v>1</v>
      </c>
    </row>
    <row r="57" spans="1:6" x14ac:dyDescent="0.2">
      <c r="A57" s="1" t="str">
        <f t="shared" si="2"/>
        <v>493901 - Gestioni di funicolari, ski-lift e seggiovie se non facenti parte dei sistemi di transito urbano o sub- urbano</v>
      </c>
      <c r="B57" s="1" t="s">
        <v>223</v>
      </c>
      <c r="C57" s="3" t="s">
        <v>64</v>
      </c>
      <c r="D57" s="3" t="s">
        <v>139</v>
      </c>
      <c r="E57" s="2">
        <v>2</v>
      </c>
    </row>
    <row r="58" spans="1:6" x14ac:dyDescent="0.2">
      <c r="A58" s="1" t="str">
        <f t="shared" si="2"/>
        <v>493909 - Altre attività di trasporti terrestri di passeggeri nca</v>
      </c>
      <c r="B58" s="1" t="s">
        <v>223</v>
      </c>
      <c r="C58" s="3" t="s">
        <v>116</v>
      </c>
      <c r="D58" s="3" t="s">
        <v>189</v>
      </c>
      <c r="E58" s="2">
        <v>1</v>
      </c>
    </row>
    <row r="59" spans="1:6" x14ac:dyDescent="0.2">
      <c r="A59" s="1" t="str">
        <f t="shared" si="2"/>
        <v>503000 - Trasporto di passeggeri per vie d'acqua interne (inclusi i trasporti lagunari)</v>
      </c>
      <c r="B59" s="1" t="s">
        <v>223</v>
      </c>
      <c r="C59" s="3" t="s">
        <v>117</v>
      </c>
      <c r="D59" s="3" t="s">
        <v>190</v>
      </c>
      <c r="E59" s="2">
        <v>1</v>
      </c>
    </row>
    <row r="60" spans="1:6" x14ac:dyDescent="0.2">
      <c r="A60" s="1" t="str">
        <f t="shared" si="2"/>
        <v>522130 - Gestione di stazioni per autobus</v>
      </c>
      <c r="B60" s="1" t="s">
        <v>223</v>
      </c>
      <c r="C60" s="3" t="s">
        <v>126</v>
      </c>
      <c r="D60" s="3" t="s">
        <v>198</v>
      </c>
      <c r="E60" s="2">
        <v>1</v>
      </c>
    </row>
    <row r="61" spans="1:6" x14ac:dyDescent="0.2">
      <c r="A61" s="1" t="str">
        <f t="shared" si="2"/>
        <v>522190 - Altre attività connesse ai trasporti terrestri NCA</v>
      </c>
      <c r="B61" s="1" t="s">
        <v>223</v>
      </c>
      <c r="C61" s="3" t="s">
        <v>65</v>
      </c>
      <c r="D61" s="7" t="s">
        <v>140</v>
      </c>
      <c r="E61" s="2">
        <v>1</v>
      </c>
    </row>
    <row r="62" spans="1:6" x14ac:dyDescent="0.2">
      <c r="A62" s="1" t="str">
        <f t="shared" si="2"/>
        <v>551000 - Alberghi</v>
      </c>
      <c r="B62" s="1" t="s">
        <v>223</v>
      </c>
      <c r="C62" s="3" t="s">
        <v>66</v>
      </c>
      <c r="D62" s="3" t="s">
        <v>141</v>
      </c>
      <c r="E62" s="2">
        <v>1.5</v>
      </c>
      <c r="F62" s="1" t="s">
        <v>135</v>
      </c>
    </row>
    <row r="63" spans="1:6" x14ac:dyDescent="0.2">
      <c r="A63" s="1" t="str">
        <f t="shared" si="2"/>
        <v>552010 - Villaggi turistici</v>
      </c>
      <c r="B63" s="1" t="s">
        <v>223</v>
      </c>
      <c r="C63" s="3" t="s">
        <v>67</v>
      </c>
      <c r="D63" s="3" t="s">
        <v>142</v>
      </c>
      <c r="E63" s="2">
        <v>1.5</v>
      </c>
    </row>
    <row r="64" spans="1:6" x14ac:dyDescent="0.2">
      <c r="A64" s="1" t="str">
        <f t="shared" si="2"/>
        <v>552020 - Ostelli della gioventù</v>
      </c>
      <c r="B64" s="1" t="s">
        <v>223</v>
      </c>
      <c r="C64" s="3" t="s">
        <v>68</v>
      </c>
      <c r="D64" s="3" t="s">
        <v>143</v>
      </c>
      <c r="E64" s="2">
        <v>1.5</v>
      </c>
    </row>
    <row r="65" spans="1:6" x14ac:dyDescent="0.2">
      <c r="A65" s="1" t="str">
        <f t="shared" si="2"/>
        <v>552030 - Rifugi di montagna</v>
      </c>
      <c r="B65" s="1" t="s">
        <v>223</v>
      </c>
      <c r="C65" s="3" t="s">
        <v>69</v>
      </c>
      <c r="D65" s="3" t="s">
        <v>144</v>
      </c>
      <c r="E65" s="2">
        <v>1.5</v>
      </c>
    </row>
    <row r="66" spans="1:6" x14ac:dyDescent="0.2">
      <c r="A66" s="1" t="str">
        <f t="shared" ref="A66:A97" si="3">+CONCATENATE(C66," - ",D66)</f>
        <v>552040 - Colonie marine e montane</v>
      </c>
      <c r="B66" s="1" t="s">
        <v>223</v>
      </c>
      <c r="C66" s="3" t="s">
        <v>70</v>
      </c>
      <c r="D66" s="3" t="s">
        <v>145</v>
      </c>
      <c r="E66" s="2">
        <v>1.5</v>
      </c>
    </row>
    <row r="67" spans="1:6" x14ac:dyDescent="0.2">
      <c r="A67" s="1" t="str">
        <f t="shared" si="3"/>
        <v>552051 - Affittacamere per brevi soggiorni, case ed appartamenti per vacanze, bed and breakfast, residence</v>
      </c>
      <c r="B67" s="1" t="s">
        <v>223</v>
      </c>
      <c r="C67" s="3" t="s">
        <v>71</v>
      </c>
      <c r="D67" s="3" t="s">
        <v>146</v>
      </c>
      <c r="E67" s="2">
        <v>1.5</v>
      </c>
    </row>
    <row r="68" spans="1:6" x14ac:dyDescent="0.2">
      <c r="A68" s="1" t="str">
        <f t="shared" si="3"/>
        <v>552052 - Attività di alloggio connesse alle aziende agricole</v>
      </c>
      <c r="B68" s="1" t="s">
        <v>223</v>
      </c>
      <c r="C68" s="3" t="s">
        <v>72</v>
      </c>
      <c r="D68" s="3" t="s">
        <v>60</v>
      </c>
      <c r="E68" s="2">
        <v>1.5</v>
      </c>
    </row>
    <row r="69" spans="1:6" x14ac:dyDescent="0.2">
      <c r="A69" s="1" t="str">
        <f t="shared" si="3"/>
        <v>553000 - Aree di campeggio e aree attrezzate per camper e roulotte</v>
      </c>
      <c r="B69" s="1" t="s">
        <v>223</v>
      </c>
      <c r="C69" s="3" t="s">
        <v>73</v>
      </c>
      <c r="D69" s="3" t="s">
        <v>147</v>
      </c>
      <c r="E69" s="2">
        <v>1.5</v>
      </c>
    </row>
    <row r="70" spans="1:6" x14ac:dyDescent="0.2">
      <c r="A70" s="1" t="str">
        <f t="shared" si="3"/>
        <v>559020 - Alloggi per studenti e lavoratori con servizi accessori di tipo alberghiero</v>
      </c>
      <c r="B70" s="1" t="s">
        <v>223</v>
      </c>
      <c r="C70" s="3" t="s">
        <v>74</v>
      </c>
      <c r="D70" s="3" t="s">
        <v>148</v>
      </c>
      <c r="E70" s="2">
        <v>1.5</v>
      </c>
    </row>
    <row r="71" spans="1:6" x14ac:dyDescent="0.2">
      <c r="A71" s="1" t="str">
        <f t="shared" si="3"/>
        <v>561011 - Ristorazione con somministrazione</v>
      </c>
      <c r="B71" s="1" t="s">
        <v>223</v>
      </c>
      <c r="C71" s="3" t="s">
        <v>75</v>
      </c>
      <c r="D71" s="3" t="s">
        <v>149</v>
      </c>
      <c r="E71" s="2">
        <v>2</v>
      </c>
    </row>
    <row r="72" spans="1:6" x14ac:dyDescent="0.2">
      <c r="A72" s="1" t="str">
        <f t="shared" si="3"/>
        <v>561012 - Attività di ristorazione connesse alle aziende agricole</v>
      </c>
      <c r="B72" s="1" t="s">
        <v>223</v>
      </c>
      <c r="C72" s="3" t="s">
        <v>76</v>
      </c>
      <c r="D72" s="3" t="s">
        <v>61</v>
      </c>
      <c r="E72" s="2">
        <v>2</v>
      </c>
    </row>
    <row r="73" spans="1:6" x14ac:dyDescent="0.2">
      <c r="A73" s="1" t="str">
        <f t="shared" si="3"/>
        <v>561020 - Ristorazione senza somministrazione con preparazione di cibi da asporto</v>
      </c>
      <c r="B73" s="1" t="s">
        <v>223</v>
      </c>
      <c r="C73" s="3" t="s">
        <v>129</v>
      </c>
      <c r="D73" s="3" t="s">
        <v>201</v>
      </c>
      <c r="E73" s="2">
        <v>0.5</v>
      </c>
    </row>
    <row r="74" spans="1:6" x14ac:dyDescent="0.2">
      <c r="A74" s="1" t="str">
        <f t="shared" si="3"/>
        <v>561030 - Gelaterie e pasticcerie</v>
      </c>
      <c r="B74" s="1" t="s">
        <v>223</v>
      </c>
      <c r="C74" s="3" t="s">
        <v>77</v>
      </c>
      <c r="D74" s="3" t="s">
        <v>150</v>
      </c>
      <c r="E74" s="2">
        <v>1.5</v>
      </c>
      <c r="F74" s="1" t="s">
        <v>135</v>
      </c>
    </row>
    <row r="75" spans="1:6" x14ac:dyDescent="0.2">
      <c r="A75" s="1" t="str">
        <f t="shared" si="3"/>
        <v>561041 - Gelaterie e pasticcerie ambulanti</v>
      </c>
      <c r="B75" s="1" t="s">
        <v>223</v>
      </c>
      <c r="C75" s="3" t="s">
        <v>78</v>
      </c>
      <c r="D75" s="3" t="s">
        <v>151</v>
      </c>
      <c r="E75" s="2">
        <v>1.5</v>
      </c>
      <c r="F75" s="1" t="s">
        <v>135</v>
      </c>
    </row>
    <row r="76" spans="1:6" x14ac:dyDescent="0.2">
      <c r="A76" s="1" t="str">
        <f t="shared" si="3"/>
        <v>561042 - Ristorazione ambulante</v>
      </c>
      <c r="B76" s="1" t="s">
        <v>223</v>
      </c>
      <c r="C76" s="3" t="s">
        <v>79</v>
      </c>
      <c r="D76" s="3" t="s">
        <v>152</v>
      </c>
      <c r="E76" s="2">
        <v>2</v>
      </c>
    </row>
    <row r="77" spans="1:6" x14ac:dyDescent="0.2">
      <c r="A77" s="1" t="str">
        <f t="shared" si="3"/>
        <v>561050 - Ristorazione su treni e navi</v>
      </c>
      <c r="B77" s="1" t="s">
        <v>223</v>
      </c>
      <c r="C77" s="3" t="s">
        <v>80</v>
      </c>
      <c r="D77" s="3" t="s">
        <v>153</v>
      </c>
      <c r="E77" s="2">
        <v>2</v>
      </c>
    </row>
    <row r="78" spans="1:6" x14ac:dyDescent="0.2">
      <c r="A78" s="1" t="str">
        <f t="shared" si="3"/>
        <v>562100 - Catering per eventi, banqueting</v>
      </c>
      <c r="B78" s="1" t="s">
        <v>223</v>
      </c>
      <c r="C78" s="3" t="s">
        <v>81</v>
      </c>
      <c r="D78" s="3" t="s">
        <v>154</v>
      </c>
      <c r="E78" s="2">
        <v>2</v>
      </c>
    </row>
    <row r="79" spans="1:6" x14ac:dyDescent="0.2">
      <c r="A79" s="1" t="str">
        <f t="shared" si="3"/>
        <v>563000 - Bar e altri esercizi simili senza cucina</v>
      </c>
      <c r="B79" s="1" t="s">
        <v>223</v>
      </c>
      <c r="C79" s="3" t="s">
        <v>82</v>
      </c>
      <c r="D79" s="3" t="s">
        <v>155</v>
      </c>
      <c r="E79" s="2">
        <v>1.5</v>
      </c>
      <c r="F79" s="1" t="s">
        <v>135</v>
      </c>
    </row>
    <row r="80" spans="1:6" x14ac:dyDescent="0.2">
      <c r="A80" s="1" t="str">
        <f t="shared" si="3"/>
        <v>591300 - Attività di distribuzione cinematografica, di video e di programmi televisivi</v>
      </c>
      <c r="B80" s="1" t="s">
        <v>223</v>
      </c>
      <c r="C80" s="3" t="s">
        <v>83</v>
      </c>
      <c r="D80" s="3" t="s">
        <v>156</v>
      </c>
      <c r="E80" s="2">
        <v>2</v>
      </c>
    </row>
    <row r="81" spans="1:5" x14ac:dyDescent="0.2">
      <c r="A81" s="1" t="str">
        <f t="shared" si="3"/>
        <v>591400 - Attività di proiezione cinematografica</v>
      </c>
      <c r="B81" s="1" t="s">
        <v>223</v>
      </c>
      <c r="C81" s="3" t="s">
        <v>84</v>
      </c>
      <c r="D81" s="3" t="s">
        <v>157</v>
      </c>
      <c r="E81" s="2">
        <v>2</v>
      </c>
    </row>
    <row r="82" spans="1:5" x14ac:dyDescent="0.2">
      <c r="A82" s="1" t="str">
        <f t="shared" si="3"/>
        <v>619020 - Posto telefonico pubblico ed Internet Point</v>
      </c>
      <c r="B82" s="1" t="s">
        <v>223</v>
      </c>
      <c r="C82" s="3" t="s">
        <v>118</v>
      </c>
      <c r="D82" s="3" t="s">
        <v>191</v>
      </c>
      <c r="E82" s="2">
        <v>0.5</v>
      </c>
    </row>
    <row r="83" spans="1:5" x14ac:dyDescent="0.2">
      <c r="A83" s="1" t="str">
        <f t="shared" si="3"/>
        <v>71622 - Servizi degli istituti di bellezza</v>
      </c>
      <c r="B83" s="1" t="s">
        <v>219</v>
      </c>
      <c r="C83" s="6">
        <v>71622</v>
      </c>
      <c r="D83" s="5" t="s">
        <v>54</v>
      </c>
      <c r="E83" s="2">
        <v>2</v>
      </c>
    </row>
    <row r="84" spans="1:5" x14ac:dyDescent="0.2">
      <c r="A84" s="1" t="str">
        <f t="shared" si="3"/>
        <v>71623 - Servizi di manicure e pedicure</v>
      </c>
      <c r="B84" s="1" t="s">
        <v>219</v>
      </c>
      <c r="C84" s="6">
        <v>71623</v>
      </c>
      <c r="D84" s="5" t="s">
        <v>55</v>
      </c>
      <c r="E84" s="2">
        <v>2</v>
      </c>
    </row>
    <row r="85" spans="1:5" x14ac:dyDescent="0.2">
      <c r="A85" s="1" t="str">
        <f t="shared" si="3"/>
        <v>71835 - Attività di tatuaggio e piercing</v>
      </c>
      <c r="B85" s="1" t="s">
        <v>219</v>
      </c>
      <c r="C85" s="6">
        <v>71835</v>
      </c>
      <c r="D85" s="5" t="s">
        <v>56</v>
      </c>
      <c r="E85" s="2">
        <v>2</v>
      </c>
    </row>
    <row r="86" spans="1:5" x14ac:dyDescent="0.2">
      <c r="A86" s="1" t="str">
        <f t="shared" si="3"/>
        <v>71836 - Agenzie matrimoniali e d'incontro</v>
      </c>
      <c r="B86" s="1" t="s">
        <v>219</v>
      </c>
      <c r="C86" s="6">
        <v>71836</v>
      </c>
      <c r="D86" s="5" t="s">
        <v>57</v>
      </c>
      <c r="E86" s="2">
        <v>2</v>
      </c>
    </row>
    <row r="87" spans="1:5" x14ac:dyDescent="0.2">
      <c r="A87" s="1" t="str">
        <f t="shared" si="3"/>
        <v>71837 - Servizi di cura degli animali da compagnia (esclusi i servizi veterinari)</v>
      </c>
      <c r="B87" s="1" t="s">
        <v>219</v>
      </c>
      <c r="C87" s="6">
        <v>71837</v>
      </c>
      <c r="D87" s="5" t="s">
        <v>58</v>
      </c>
      <c r="E87" s="2">
        <v>2</v>
      </c>
    </row>
    <row r="88" spans="1:5" x14ac:dyDescent="0.2">
      <c r="A88" s="1" t="str">
        <f t="shared" si="3"/>
        <v>71842 - Altre attività di servizi per la persona nca</v>
      </c>
      <c r="B88" s="1" t="s">
        <v>219</v>
      </c>
      <c r="C88" s="6">
        <v>71842</v>
      </c>
      <c r="D88" s="5" t="s">
        <v>59</v>
      </c>
      <c r="E88" s="2">
        <v>2</v>
      </c>
    </row>
    <row r="89" spans="1:5" x14ac:dyDescent="0.2">
      <c r="A89" s="1" t="str">
        <f t="shared" si="3"/>
        <v>742011 - Attività di fotoreporter</v>
      </c>
      <c r="B89" s="1" t="s">
        <v>223</v>
      </c>
      <c r="C89" s="3" t="s">
        <v>119</v>
      </c>
      <c r="D89" s="3" t="s">
        <v>192</v>
      </c>
      <c r="E89" s="2">
        <v>1</v>
      </c>
    </row>
    <row r="90" spans="1:5" x14ac:dyDescent="0.2">
      <c r="A90" s="1" t="str">
        <f t="shared" si="3"/>
        <v>742019 - Altre attività di riprese fotografiche</v>
      </c>
      <c r="B90" s="1" t="s">
        <v>223</v>
      </c>
      <c r="C90" s="3" t="s">
        <v>120</v>
      </c>
      <c r="D90" s="3" t="s">
        <v>193</v>
      </c>
      <c r="E90" s="2">
        <v>1</v>
      </c>
    </row>
    <row r="91" spans="1:5" x14ac:dyDescent="0.2">
      <c r="A91" s="1" t="str">
        <f t="shared" si="3"/>
        <v>743000 - Traduzione e interpretariato</v>
      </c>
      <c r="B91" s="1" t="s">
        <v>223</v>
      </c>
      <c r="C91" s="3" t="s">
        <v>128</v>
      </c>
      <c r="D91" s="3" t="s">
        <v>200</v>
      </c>
      <c r="E91" s="2">
        <v>1</v>
      </c>
    </row>
    <row r="92" spans="1:5" x14ac:dyDescent="0.2">
      <c r="A92" s="1" t="str">
        <f t="shared" si="3"/>
        <v>749094 - Agenzie ed agenti o procuratori per lo spettacolo e lo sport</v>
      </c>
      <c r="B92" s="1" t="s">
        <v>223</v>
      </c>
      <c r="C92" s="3" t="s">
        <v>85</v>
      </c>
      <c r="D92" s="3" t="s">
        <v>158</v>
      </c>
      <c r="E92" s="2">
        <v>2</v>
      </c>
    </row>
    <row r="93" spans="1:5" x14ac:dyDescent="0.2">
      <c r="A93" s="1" t="str">
        <f t="shared" si="3"/>
        <v>773994 - Noleggio di strutture ed attrezzature per manifestazioni e spettacoli: impianti luce ed audio senza operatore, palchi, stand ed addobbi luminosi</v>
      </c>
      <c r="B93" s="1" t="s">
        <v>223</v>
      </c>
      <c r="C93" s="3" t="s">
        <v>86</v>
      </c>
      <c r="D93" s="3" t="s">
        <v>159</v>
      </c>
      <c r="E93" s="2">
        <v>2</v>
      </c>
    </row>
    <row r="94" spans="1:5" x14ac:dyDescent="0.2">
      <c r="A94" s="1" t="str">
        <f t="shared" si="3"/>
        <v>79.11 - Agenzie di viaggio</v>
      </c>
      <c r="B94" s="1" t="s">
        <v>247</v>
      </c>
      <c r="C94" s="1" t="s">
        <v>248</v>
      </c>
      <c r="D94" s="1" t="s">
        <v>249</v>
      </c>
    </row>
    <row r="95" spans="1:5" x14ac:dyDescent="0.2">
      <c r="A95" s="1" t="str">
        <f t="shared" si="3"/>
        <v>79.12 - Tour operator</v>
      </c>
      <c r="B95" s="1" t="s">
        <v>247</v>
      </c>
      <c r="C95" s="1" t="s">
        <v>251</v>
      </c>
      <c r="D95" s="1" t="s">
        <v>250</v>
      </c>
    </row>
    <row r="96" spans="1:5" x14ac:dyDescent="0.2">
      <c r="A96" s="1" t="str">
        <f t="shared" si="3"/>
        <v>799011 - Servizi di biglietteria per eventi teatrali, sportivi ed altri eventi ricreativi e d'intrattenimento</v>
      </c>
      <c r="B96" s="1" t="s">
        <v>223</v>
      </c>
      <c r="C96" s="3" t="s">
        <v>87</v>
      </c>
      <c r="D96" s="3" t="s">
        <v>160</v>
      </c>
      <c r="E96" s="2">
        <v>2</v>
      </c>
    </row>
    <row r="97" spans="1:5" x14ac:dyDescent="0.2">
      <c r="A97" s="1" t="str">
        <f t="shared" si="3"/>
        <v>799019 - Altri servizi di prenotazione e altre attività di assistenza turistica non svolte dalle agenzie di viaggio nca</v>
      </c>
      <c r="B97" s="1" t="s">
        <v>223</v>
      </c>
      <c r="C97" s="3" t="s">
        <v>88</v>
      </c>
      <c r="D97" s="3" t="s">
        <v>161</v>
      </c>
      <c r="E97" s="2">
        <v>2</v>
      </c>
    </row>
    <row r="98" spans="1:5" x14ac:dyDescent="0.2">
      <c r="A98" s="1" t="str">
        <f t="shared" ref="A98:A133" si="4">+CONCATENATE(C98," - ",D98)</f>
        <v>799020 - Attività delle guide e degli accompagnatori turistici</v>
      </c>
      <c r="B98" s="1" t="s">
        <v>223</v>
      </c>
      <c r="C98" s="3" t="s">
        <v>89</v>
      </c>
      <c r="D98" s="3" t="s">
        <v>162</v>
      </c>
      <c r="E98" s="2">
        <v>2</v>
      </c>
    </row>
    <row r="99" spans="1:5" x14ac:dyDescent="0.2">
      <c r="A99" s="1" t="str">
        <f t="shared" si="4"/>
        <v>823000 - Organizzazione di convegni e fiere</v>
      </c>
      <c r="B99" s="1" t="s">
        <v>223</v>
      </c>
      <c r="C99" s="3" t="s">
        <v>90</v>
      </c>
      <c r="D99" s="3" t="s">
        <v>163</v>
      </c>
      <c r="E99" s="2">
        <v>2</v>
      </c>
    </row>
    <row r="100" spans="1:5" x14ac:dyDescent="0.2">
      <c r="A100" s="1" t="str">
        <f t="shared" si="4"/>
        <v>855100 - Corsi sportivi e ricreativi</v>
      </c>
      <c r="B100" s="1" t="s">
        <v>223</v>
      </c>
      <c r="C100" s="3" t="s">
        <v>121</v>
      </c>
      <c r="D100" s="3" t="s">
        <v>194</v>
      </c>
      <c r="E100" s="2">
        <v>2</v>
      </c>
    </row>
    <row r="101" spans="1:5" x14ac:dyDescent="0.2">
      <c r="A101" s="1" t="str">
        <f t="shared" si="4"/>
        <v>855201 - Corsi di danza</v>
      </c>
      <c r="B101" s="1" t="s">
        <v>223</v>
      </c>
      <c r="C101" s="3" t="s">
        <v>122</v>
      </c>
      <c r="D101" s="3" t="s">
        <v>195</v>
      </c>
      <c r="E101" s="2">
        <v>1</v>
      </c>
    </row>
    <row r="102" spans="1:5" x14ac:dyDescent="0.2">
      <c r="A102" s="1" t="str">
        <f t="shared" si="4"/>
        <v>855209 - Altra formazione culturale</v>
      </c>
      <c r="B102" s="1" t="s">
        <v>223</v>
      </c>
      <c r="C102" s="3" t="s">
        <v>91</v>
      </c>
      <c r="D102" s="3" t="s">
        <v>164</v>
      </c>
      <c r="E102" s="2">
        <v>2</v>
      </c>
    </row>
    <row r="103" spans="1:5" x14ac:dyDescent="0.2">
      <c r="A103" s="1" t="str">
        <f t="shared" si="4"/>
        <v>900101 - Attività nel campo della recitazione</v>
      </c>
      <c r="B103" s="1" t="s">
        <v>223</v>
      </c>
      <c r="C103" s="3" t="s">
        <v>92</v>
      </c>
      <c r="D103" s="3" t="s">
        <v>165</v>
      </c>
      <c r="E103" s="2">
        <v>2</v>
      </c>
    </row>
    <row r="104" spans="1:5" x14ac:dyDescent="0.2">
      <c r="A104" s="1" t="str">
        <f t="shared" si="4"/>
        <v>900109 - Altre rappresentazioni artistiche</v>
      </c>
      <c r="B104" s="1" t="s">
        <v>223</v>
      </c>
      <c r="C104" s="3" t="s">
        <v>93</v>
      </c>
      <c r="D104" s="3" t="s">
        <v>166</v>
      </c>
      <c r="E104" s="2">
        <v>2</v>
      </c>
    </row>
    <row r="105" spans="1:5" x14ac:dyDescent="0.2">
      <c r="A105" s="1" t="str">
        <f t="shared" si="4"/>
        <v>900201 - Noleggio con operatore di strutture ed attrezzature per manifestazioni e spettacoli</v>
      </c>
      <c r="B105" s="1" t="s">
        <v>223</v>
      </c>
      <c r="C105" s="3" t="s">
        <v>94</v>
      </c>
      <c r="D105" s="3" t="s">
        <v>167</v>
      </c>
      <c r="E105" s="2">
        <v>2</v>
      </c>
    </row>
    <row r="106" spans="1:5" x14ac:dyDescent="0.2">
      <c r="A106" s="1" t="str">
        <f t="shared" si="4"/>
        <v>900209 - Altre attività di supporto alle rappresentazioni artistiche</v>
      </c>
      <c r="B106" s="1" t="s">
        <v>223</v>
      </c>
      <c r="C106" s="3" t="s">
        <v>95</v>
      </c>
      <c r="D106" s="3" t="s">
        <v>168</v>
      </c>
      <c r="E106" s="2">
        <v>2</v>
      </c>
    </row>
    <row r="107" spans="1:5" x14ac:dyDescent="0.2">
      <c r="A107" s="1" t="str">
        <f t="shared" si="4"/>
        <v>900309 - Altre creazioni artistiche e letterarie</v>
      </c>
      <c r="B107" s="1" t="s">
        <v>223</v>
      </c>
      <c r="C107" s="3" t="s">
        <v>96</v>
      </c>
      <c r="D107" s="3" t="s">
        <v>169</v>
      </c>
      <c r="E107" s="2">
        <v>2</v>
      </c>
    </row>
    <row r="108" spans="1:5" x14ac:dyDescent="0.2">
      <c r="A108" s="1" t="str">
        <f t="shared" si="4"/>
        <v>900400 - Gestione di teatri, sale da concerto e altre strutture artistiche</v>
      </c>
      <c r="B108" s="1" t="s">
        <v>223</v>
      </c>
      <c r="C108" s="3" t="s">
        <v>97</v>
      </c>
      <c r="D108" s="3" t="s">
        <v>170</v>
      </c>
      <c r="E108" s="2">
        <v>2</v>
      </c>
    </row>
    <row r="109" spans="1:5" x14ac:dyDescent="0.2">
      <c r="A109" s="1" t="str">
        <f t="shared" si="4"/>
        <v>910100 - Attività di biblioteche ed archivi</v>
      </c>
      <c r="B109" s="1" t="s">
        <v>223</v>
      </c>
      <c r="C109" s="3" t="s">
        <v>130</v>
      </c>
      <c r="D109" s="3" t="s">
        <v>202</v>
      </c>
      <c r="E109" s="2">
        <v>2</v>
      </c>
    </row>
    <row r="110" spans="1:5" x14ac:dyDescent="0.2">
      <c r="A110" s="1" t="str">
        <f t="shared" si="4"/>
        <v>910200 - Attività di musei</v>
      </c>
      <c r="B110" s="1" t="s">
        <v>223</v>
      </c>
      <c r="C110" s="3" t="s">
        <v>131</v>
      </c>
      <c r="D110" s="3" t="s">
        <v>203</v>
      </c>
      <c r="E110" s="2">
        <v>2</v>
      </c>
    </row>
    <row r="111" spans="1:5" x14ac:dyDescent="0.2">
      <c r="A111" s="1" t="str">
        <f t="shared" si="4"/>
        <v>910300 - Gestione di luoghi e monumenti storici e attrazioni simili</v>
      </c>
      <c r="B111" s="1" t="s">
        <v>223</v>
      </c>
      <c r="C111" s="3" t="s">
        <v>132</v>
      </c>
      <c r="D111" s="3" t="s">
        <v>204</v>
      </c>
      <c r="E111" s="2">
        <v>2</v>
      </c>
    </row>
    <row r="112" spans="1:5" x14ac:dyDescent="0.2">
      <c r="A112" s="1" t="str">
        <f t="shared" si="4"/>
        <v>910400 - Attività degli orti botanici, dei giardini zoologici e delle riserve naturali</v>
      </c>
      <c r="B112" s="1" t="s">
        <v>223</v>
      </c>
      <c r="C112" s="3" t="s">
        <v>133</v>
      </c>
      <c r="D112" s="3" t="s">
        <v>205</v>
      </c>
      <c r="E112" s="2">
        <v>2</v>
      </c>
    </row>
    <row r="113" spans="1:5" x14ac:dyDescent="0.2">
      <c r="A113" s="1" t="str">
        <f t="shared" si="4"/>
        <v>920002 - Gestione di apparecchi che consentono vincite in denaro funzionanti a moneta o a gettone</v>
      </c>
      <c r="B113" s="1" t="s">
        <v>223</v>
      </c>
      <c r="C113" s="3" t="s">
        <v>123</v>
      </c>
      <c r="D113" s="3" t="s">
        <v>196</v>
      </c>
      <c r="E113" s="2">
        <v>1</v>
      </c>
    </row>
    <row r="114" spans="1:5" x14ac:dyDescent="0.2">
      <c r="A114" s="1" t="str">
        <f t="shared" si="4"/>
        <v>920009 - Altre attività connesse con le lotterie e le scommesse (comprende le sale bingo}</v>
      </c>
      <c r="B114" s="1" t="s">
        <v>223</v>
      </c>
      <c r="C114" s="3" t="s">
        <v>98</v>
      </c>
      <c r="D114" s="3" t="s">
        <v>171</v>
      </c>
      <c r="E114" s="2">
        <v>2</v>
      </c>
    </row>
    <row r="115" spans="1:5" x14ac:dyDescent="0.2">
      <c r="A115" s="1" t="str">
        <f t="shared" si="4"/>
        <v>931110 - Gestione di stadi</v>
      </c>
      <c r="B115" s="1" t="s">
        <v>223</v>
      </c>
      <c r="C115" s="3" t="s">
        <v>99</v>
      </c>
      <c r="D115" s="3" t="s">
        <v>172</v>
      </c>
      <c r="E115" s="2">
        <v>2</v>
      </c>
    </row>
    <row r="116" spans="1:5" x14ac:dyDescent="0.2">
      <c r="A116" s="1" t="str">
        <f t="shared" si="4"/>
        <v>931120 - Gestione di piscine</v>
      </c>
      <c r="B116" s="1" t="s">
        <v>223</v>
      </c>
      <c r="C116" s="3" t="s">
        <v>100</v>
      </c>
      <c r="D116" s="3" t="s">
        <v>173</v>
      </c>
      <c r="E116" s="2">
        <v>2</v>
      </c>
    </row>
    <row r="117" spans="1:5" x14ac:dyDescent="0.2">
      <c r="A117" s="1" t="str">
        <f t="shared" si="4"/>
        <v>931130 - Gestione di impianti sportivi polivalenti</v>
      </c>
      <c r="B117" s="1" t="s">
        <v>223</v>
      </c>
      <c r="C117" s="3" t="s">
        <v>101</v>
      </c>
      <c r="D117" s="3" t="s">
        <v>174</v>
      </c>
      <c r="E117" s="2">
        <v>2</v>
      </c>
    </row>
    <row r="118" spans="1:5" x14ac:dyDescent="0.2">
      <c r="A118" s="1" t="str">
        <f t="shared" si="4"/>
        <v>931190 - Gestione di altri impianti sportivi nca</v>
      </c>
      <c r="B118" s="1" t="s">
        <v>223</v>
      </c>
      <c r="C118" s="3" t="s">
        <v>102</v>
      </c>
      <c r="D118" s="3" t="s">
        <v>175</v>
      </c>
      <c r="E118" s="2">
        <v>2</v>
      </c>
    </row>
    <row r="119" spans="1:5" x14ac:dyDescent="0.2">
      <c r="A119" s="1" t="str">
        <f t="shared" si="4"/>
        <v>931200 - Attività di club sportivi</v>
      </c>
      <c r="B119" s="1" t="s">
        <v>223</v>
      </c>
      <c r="C119" s="3" t="s">
        <v>103</v>
      </c>
      <c r="D119" s="3" t="s">
        <v>176</v>
      </c>
      <c r="E119" s="2">
        <v>2</v>
      </c>
    </row>
    <row r="120" spans="1:5" x14ac:dyDescent="0.2">
      <c r="A120" s="1" t="str">
        <f t="shared" si="4"/>
        <v>931300 - Gestione di palestre</v>
      </c>
      <c r="B120" s="1" t="s">
        <v>223</v>
      </c>
      <c r="C120" s="3" t="s">
        <v>104</v>
      </c>
      <c r="D120" s="3" t="s">
        <v>177</v>
      </c>
      <c r="E120" s="2">
        <v>2</v>
      </c>
    </row>
    <row r="121" spans="1:5" x14ac:dyDescent="0.2">
      <c r="A121" s="1" t="str">
        <f t="shared" si="4"/>
        <v>931910 - Enti e organizzazioni sportive, promozione di eventi sportivi</v>
      </c>
      <c r="B121" s="1" t="s">
        <v>223</v>
      </c>
      <c r="C121" s="3" t="s">
        <v>105</v>
      </c>
      <c r="D121" s="3" t="s">
        <v>178</v>
      </c>
      <c r="E121" s="2">
        <v>2</v>
      </c>
    </row>
    <row r="122" spans="1:5" x14ac:dyDescent="0.2">
      <c r="A122" s="1" t="str">
        <f t="shared" si="4"/>
        <v>931992 - Attività delle guide alpine</v>
      </c>
      <c r="B122" s="1" t="s">
        <v>223</v>
      </c>
      <c r="C122" s="3" t="s">
        <v>127</v>
      </c>
      <c r="D122" s="3" t="s">
        <v>199</v>
      </c>
      <c r="E122" s="2">
        <v>2</v>
      </c>
    </row>
    <row r="123" spans="1:5" x14ac:dyDescent="0.2">
      <c r="A123" s="1" t="str">
        <f t="shared" si="4"/>
        <v>931999 - Altre attività sportive nca</v>
      </c>
      <c r="B123" s="1" t="s">
        <v>223</v>
      </c>
      <c r="C123" s="3" t="s">
        <v>106</v>
      </c>
      <c r="D123" s="3" t="s">
        <v>179</v>
      </c>
      <c r="E123" s="2">
        <v>2</v>
      </c>
    </row>
    <row r="124" spans="1:5" x14ac:dyDescent="0.2">
      <c r="A124" s="1" t="str">
        <f t="shared" si="4"/>
        <v>932100 - Parchi di divertimento e parchi tematici</v>
      </c>
      <c r="B124" s="1" t="s">
        <v>223</v>
      </c>
      <c r="C124" s="3" t="s">
        <v>107</v>
      </c>
      <c r="D124" s="3" t="s">
        <v>180</v>
      </c>
      <c r="E124" s="2">
        <v>2</v>
      </c>
    </row>
    <row r="125" spans="1:5" x14ac:dyDescent="0.2">
      <c r="A125" s="1" t="str">
        <f t="shared" si="4"/>
        <v>932910 - Discoteche, sale da ballo night-club e simili</v>
      </c>
      <c r="B125" s="1" t="s">
        <v>223</v>
      </c>
      <c r="C125" s="3" t="s">
        <v>108</v>
      </c>
      <c r="D125" s="3" t="s">
        <v>181</v>
      </c>
      <c r="E125" s="2">
        <v>4</v>
      </c>
    </row>
    <row r="126" spans="1:5" x14ac:dyDescent="0.2">
      <c r="A126" s="1" t="str">
        <f t="shared" si="4"/>
        <v>932930 - Sale giochi e biliardi</v>
      </c>
      <c r="B126" s="1" t="s">
        <v>223</v>
      </c>
      <c r="C126" s="3" t="s">
        <v>109</v>
      </c>
      <c r="D126" s="3" t="s">
        <v>182</v>
      </c>
      <c r="E126" s="2">
        <v>2</v>
      </c>
    </row>
    <row r="127" spans="1:5" x14ac:dyDescent="0.2">
      <c r="A127" s="1" t="str">
        <f t="shared" si="4"/>
        <v>932990 - Altre attività di intrattenimento e di divertimento nca</v>
      </c>
      <c r="B127" s="1" t="s">
        <v>223</v>
      </c>
      <c r="C127" s="3" t="s">
        <v>110</v>
      </c>
      <c r="D127" s="3" t="s">
        <v>183</v>
      </c>
      <c r="E127" s="2">
        <v>2</v>
      </c>
    </row>
    <row r="128" spans="1:5" x14ac:dyDescent="0.2">
      <c r="A128" s="1" t="str">
        <f t="shared" si="4"/>
        <v>949920 - Attività di organizzazioni che perseguono fini culturali, ricreativi e la coltivazione di hobby</v>
      </c>
      <c r="B128" s="1" t="s">
        <v>223</v>
      </c>
      <c r="C128" s="3" t="s">
        <v>111</v>
      </c>
      <c r="D128" s="3" t="s">
        <v>184</v>
      </c>
      <c r="E128" s="2">
        <v>2</v>
      </c>
    </row>
    <row r="129" spans="1:5" x14ac:dyDescent="0.2">
      <c r="A129" s="1" t="str">
        <f t="shared" si="4"/>
        <v>949990 - Attività di altre organizzazioni associative nca</v>
      </c>
      <c r="B129" s="1" t="s">
        <v>223</v>
      </c>
      <c r="C129" s="3" t="s">
        <v>112</v>
      </c>
      <c r="D129" s="3" t="s">
        <v>185</v>
      </c>
      <c r="E129" s="2">
        <v>2</v>
      </c>
    </row>
    <row r="130" spans="1:5" x14ac:dyDescent="0.2">
      <c r="A130" s="1" t="str">
        <f t="shared" si="4"/>
        <v>960110 - Attività delle lavanderie industriali</v>
      </c>
      <c r="B130" s="1" t="s">
        <v>223</v>
      </c>
      <c r="C130" s="3" t="s">
        <v>124</v>
      </c>
      <c r="D130" s="3" t="s">
        <v>197</v>
      </c>
      <c r="E130" s="2">
        <v>1</v>
      </c>
    </row>
    <row r="131" spans="1:5" x14ac:dyDescent="0.2">
      <c r="A131" s="1" t="str">
        <f t="shared" si="4"/>
        <v>960410 - Servizi di centri per il benessere fisico (esclusi gli stabilimenti termali}</v>
      </c>
      <c r="B131" s="1" t="s">
        <v>223</v>
      </c>
      <c r="C131" s="3" t="s">
        <v>113</v>
      </c>
      <c r="D131" s="3" t="s">
        <v>186</v>
      </c>
      <c r="E131" s="2">
        <v>2</v>
      </c>
    </row>
    <row r="132" spans="1:5" x14ac:dyDescent="0.2">
      <c r="A132" s="1" t="str">
        <f t="shared" si="4"/>
        <v>960420 - Stabilimenti termali</v>
      </c>
      <c r="B132" s="1" t="s">
        <v>223</v>
      </c>
      <c r="C132" s="3" t="s">
        <v>114</v>
      </c>
      <c r="D132" s="3" t="s">
        <v>187</v>
      </c>
      <c r="E132" s="2">
        <v>2</v>
      </c>
    </row>
    <row r="133" spans="1:5" x14ac:dyDescent="0.2">
      <c r="A133" s="1" t="str">
        <f t="shared" si="4"/>
        <v>960905 - Organizzazione di feste e cerimonie</v>
      </c>
      <c r="B133" s="1" t="s">
        <v>223</v>
      </c>
      <c r="C133" s="3" t="s">
        <v>115</v>
      </c>
      <c r="D133" s="3" t="s">
        <v>188</v>
      </c>
      <c r="E133" s="2">
        <v>2</v>
      </c>
    </row>
    <row r="134" spans="1:5" x14ac:dyDescent="0.2">
      <c r="A134" s="21" t="s">
        <v>261</v>
      </c>
      <c r="B134" s="1" t="s">
        <v>276</v>
      </c>
    </row>
    <row r="135" spans="1:5" x14ac:dyDescent="0.2">
      <c r="A135" s="1" t="s">
        <v>279</v>
      </c>
      <c r="B135" s="1" t="s">
        <v>217</v>
      </c>
    </row>
    <row r="136" spans="1:5" x14ac:dyDescent="0.2">
      <c r="A136" s="21" t="s">
        <v>266</v>
      </c>
      <c r="B136" s="1" t="s">
        <v>276</v>
      </c>
    </row>
    <row r="137" spans="1:5" x14ac:dyDescent="0.2">
      <c r="A137" s="21" t="s">
        <v>268</v>
      </c>
      <c r="B137" s="1" t="s">
        <v>276</v>
      </c>
    </row>
    <row r="138" spans="1:5" x14ac:dyDescent="0.2">
      <c r="A138" s="21" t="s">
        <v>265</v>
      </c>
      <c r="B138" s="1" t="s">
        <v>276</v>
      </c>
    </row>
    <row r="139" spans="1:5" x14ac:dyDescent="0.2">
      <c r="A139" s="21" t="s">
        <v>269</v>
      </c>
      <c r="B139" s="1" t="s">
        <v>276</v>
      </c>
    </row>
    <row r="140" spans="1:5" x14ac:dyDescent="0.2">
      <c r="A140" s="21" t="s">
        <v>267</v>
      </c>
      <c r="B140" s="1" t="s">
        <v>276</v>
      </c>
    </row>
    <row r="141" spans="1:5" x14ac:dyDescent="0.2">
      <c r="A141" s="21" t="s">
        <v>272</v>
      </c>
      <c r="B141" s="1" t="s">
        <v>276</v>
      </c>
    </row>
    <row r="142" spans="1:5" x14ac:dyDescent="0.2">
      <c r="A142" s="21" t="s">
        <v>274</v>
      </c>
      <c r="B142" s="1" t="s">
        <v>276</v>
      </c>
    </row>
    <row r="143" spans="1:5" x14ac:dyDescent="0.2">
      <c r="A143" s="21" t="s">
        <v>263</v>
      </c>
      <c r="B143" s="1" t="s">
        <v>276</v>
      </c>
    </row>
    <row r="144" spans="1:5" x14ac:dyDescent="0.2">
      <c r="A144" s="1" t="s">
        <v>260</v>
      </c>
      <c r="B144" s="1" t="s">
        <v>276</v>
      </c>
    </row>
    <row r="145" spans="1:2" x14ac:dyDescent="0.2">
      <c r="A145" s="1" t="s">
        <v>259</v>
      </c>
      <c r="B145" s="1" t="s">
        <v>276</v>
      </c>
    </row>
    <row r="146" spans="1:2" x14ac:dyDescent="0.2">
      <c r="A146" s="21" t="s">
        <v>262</v>
      </c>
      <c r="B146" s="1" t="s">
        <v>276</v>
      </c>
    </row>
    <row r="147" spans="1:2" x14ac:dyDescent="0.2">
      <c r="A147" s="21" t="s">
        <v>275</v>
      </c>
      <c r="B147" s="1" t="s">
        <v>276</v>
      </c>
    </row>
    <row r="148" spans="1:2" x14ac:dyDescent="0.2">
      <c r="A148" s="1" t="s">
        <v>244</v>
      </c>
    </row>
    <row r="149" spans="1:2" x14ac:dyDescent="0.2">
      <c r="A149" s="21" t="s">
        <v>264</v>
      </c>
      <c r="B149" s="1" t="s">
        <v>276</v>
      </c>
    </row>
    <row r="150" spans="1:2" x14ac:dyDescent="0.2">
      <c r="A150" s="21" t="s">
        <v>271</v>
      </c>
      <c r="B150" s="1" t="s">
        <v>276</v>
      </c>
    </row>
    <row r="151" spans="1:2" x14ac:dyDescent="0.2">
      <c r="A151" s="21" t="s">
        <v>273</v>
      </c>
      <c r="B151" s="1" t="s">
        <v>276</v>
      </c>
    </row>
    <row r="152" spans="1:2" x14ac:dyDescent="0.2">
      <c r="A152" s="21" t="s">
        <v>270</v>
      </c>
      <c r="B152" s="1" t="s">
        <v>276</v>
      </c>
    </row>
  </sheetData>
  <autoFilter ref="A1:J133" xr:uid="{17AF8ADB-6997-4AB5-9A7F-234095C536EB}"/>
  <sortState xmlns:xlrd2="http://schemas.microsoft.com/office/spreadsheetml/2017/richdata2" ref="A1:G152">
    <sortCondition ref="A1:A152"/>
  </sortState>
  <phoneticPr fontId="9" type="noConversion"/>
  <conditionalFormatting sqref="A3:A1048576">
    <cfRule type="duplicateValues" dxfId="2" priority="3"/>
  </conditionalFormatting>
  <conditionalFormatting sqref="A2">
    <cfRule type="duplicateValues" dxfId="1" priority="2"/>
  </conditionalFormatting>
  <conditionalFormatting sqref="A1">
    <cfRule type="duplicateValues" dxfId="0" priority="1"/>
  </conditionalFormatting>
  <printOptions gridLines="1"/>
  <pageMargins left="0.7" right="0.7" top="0.75" bottom="0.75" header="0.3" footer="0.3"/>
  <pageSetup paperSize="9" scale="54" orientation="portrait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D137"/>
  <sheetViews>
    <sheetView topLeftCell="A71" zoomScale="115" zoomScaleNormal="115" workbookViewId="0">
      <selection activeCell="B96" sqref="B96"/>
    </sheetView>
  </sheetViews>
  <sheetFormatPr defaultRowHeight="15.75" x14ac:dyDescent="0.2"/>
  <cols>
    <col min="1" max="1" width="11.1640625" style="1" customWidth="1"/>
    <col min="2" max="2" width="156.83203125" style="1" bestFit="1" customWidth="1"/>
    <col min="3" max="3" width="9.33203125" style="2"/>
    <col min="4" max="4" width="2.1640625" style="1" bestFit="1" customWidth="1"/>
    <col min="5" max="16384" width="9.33203125" style="1"/>
  </cols>
  <sheetData>
    <row r="1" spans="1:4" x14ac:dyDescent="0.2">
      <c r="A1" s="28" t="s">
        <v>207</v>
      </c>
      <c r="B1" s="28"/>
      <c r="C1" s="28"/>
      <c r="D1" s="28"/>
    </row>
    <row r="2" spans="1:4" ht="31.5" x14ac:dyDescent="0.2">
      <c r="A2" s="10" t="s">
        <v>0</v>
      </c>
      <c r="B2" s="11" t="s">
        <v>1</v>
      </c>
      <c r="C2" s="29" t="s">
        <v>2</v>
      </c>
      <c r="D2" s="29"/>
    </row>
    <row r="3" spans="1:4" x14ac:dyDescent="0.2">
      <c r="A3" s="3" t="s">
        <v>62</v>
      </c>
      <c r="B3" s="3" t="s">
        <v>137</v>
      </c>
      <c r="C3" s="2">
        <v>1</v>
      </c>
    </row>
    <row r="4" spans="1:4" x14ac:dyDescent="0.2">
      <c r="A4" s="3" t="s">
        <v>63</v>
      </c>
      <c r="B4" s="3" t="s">
        <v>138</v>
      </c>
      <c r="C4" s="2">
        <v>1</v>
      </c>
    </row>
    <row r="5" spans="1:4" x14ac:dyDescent="0.2">
      <c r="A5" s="3" t="s">
        <v>64</v>
      </c>
      <c r="B5" s="3" t="s">
        <v>139</v>
      </c>
      <c r="C5" s="2">
        <v>2</v>
      </c>
    </row>
    <row r="6" spans="1:4" x14ac:dyDescent="0.2">
      <c r="A6" s="3" t="s">
        <v>65</v>
      </c>
      <c r="B6" s="7" t="s">
        <v>140</v>
      </c>
      <c r="C6" s="2">
        <v>1</v>
      </c>
    </row>
    <row r="7" spans="1:4" x14ac:dyDescent="0.2">
      <c r="A7" s="3" t="s">
        <v>66</v>
      </c>
      <c r="B7" s="3" t="s">
        <v>141</v>
      </c>
      <c r="C7" s="2">
        <v>1.5</v>
      </c>
      <c r="D7" s="1" t="s">
        <v>135</v>
      </c>
    </row>
    <row r="8" spans="1:4" x14ac:dyDescent="0.2">
      <c r="A8" s="3" t="s">
        <v>67</v>
      </c>
      <c r="B8" s="3" t="s">
        <v>142</v>
      </c>
      <c r="C8" s="2">
        <v>1.5</v>
      </c>
    </row>
    <row r="9" spans="1:4" x14ac:dyDescent="0.2">
      <c r="A9" s="3" t="s">
        <v>68</v>
      </c>
      <c r="B9" s="3" t="s">
        <v>143</v>
      </c>
      <c r="C9" s="2">
        <v>1.5</v>
      </c>
    </row>
    <row r="10" spans="1:4" x14ac:dyDescent="0.2">
      <c r="A10" s="3" t="s">
        <v>69</v>
      </c>
      <c r="B10" s="3" t="s">
        <v>144</v>
      </c>
      <c r="C10" s="2">
        <v>1.5</v>
      </c>
    </row>
    <row r="11" spans="1:4" x14ac:dyDescent="0.2">
      <c r="A11" s="3" t="s">
        <v>70</v>
      </c>
      <c r="B11" s="3" t="s">
        <v>145</v>
      </c>
      <c r="C11" s="2">
        <v>1.5</v>
      </c>
    </row>
    <row r="12" spans="1:4" x14ac:dyDescent="0.2">
      <c r="A12" s="3" t="s">
        <v>71</v>
      </c>
      <c r="B12" s="3" t="s">
        <v>146</v>
      </c>
      <c r="C12" s="2">
        <v>1.5</v>
      </c>
    </row>
    <row r="13" spans="1:4" x14ac:dyDescent="0.2">
      <c r="A13" s="3" t="s">
        <v>72</v>
      </c>
      <c r="B13" s="3" t="s">
        <v>60</v>
      </c>
      <c r="C13" s="2">
        <v>1.5</v>
      </c>
    </row>
    <row r="14" spans="1:4" x14ac:dyDescent="0.2">
      <c r="A14" s="3" t="s">
        <v>73</v>
      </c>
      <c r="B14" s="3" t="s">
        <v>147</v>
      </c>
      <c r="C14" s="2">
        <v>1.5</v>
      </c>
    </row>
    <row r="15" spans="1:4" x14ac:dyDescent="0.2">
      <c r="A15" s="3" t="s">
        <v>74</v>
      </c>
      <c r="B15" s="3" t="s">
        <v>148</v>
      </c>
      <c r="C15" s="2">
        <v>1.5</v>
      </c>
    </row>
    <row r="16" spans="1:4" x14ac:dyDescent="0.2">
      <c r="A16" s="3" t="s">
        <v>75</v>
      </c>
      <c r="B16" s="3" t="s">
        <v>149</v>
      </c>
      <c r="C16" s="2">
        <v>2</v>
      </c>
    </row>
    <row r="17" spans="1:4" x14ac:dyDescent="0.2">
      <c r="A17" s="3" t="s">
        <v>76</v>
      </c>
      <c r="B17" s="3" t="s">
        <v>61</v>
      </c>
      <c r="C17" s="2">
        <v>2</v>
      </c>
    </row>
    <row r="18" spans="1:4" x14ac:dyDescent="0.2">
      <c r="A18" s="3" t="s">
        <v>77</v>
      </c>
      <c r="B18" s="3" t="s">
        <v>150</v>
      </c>
      <c r="C18" s="2">
        <v>1.5</v>
      </c>
      <c r="D18" s="1" t="s">
        <v>135</v>
      </c>
    </row>
    <row r="19" spans="1:4" x14ac:dyDescent="0.2">
      <c r="A19" s="3" t="s">
        <v>78</v>
      </c>
      <c r="B19" s="3" t="s">
        <v>151</v>
      </c>
      <c r="C19" s="2">
        <v>1.5</v>
      </c>
      <c r="D19" s="1" t="s">
        <v>135</v>
      </c>
    </row>
    <row r="20" spans="1:4" x14ac:dyDescent="0.2">
      <c r="A20" s="3" t="s">
        <v>79</v>
      </c>
      <c r="B20" s="3" t="s">
        <v>152</v>
      </c>
      <c r="C20" s="2">
        <v>2</v>
      </c>
    </row>
    <row r="21" spans="1:4" x14ac:dyDescent="0.2">
      <c r="A21" s="3" t="s">
        <v>80</v>
      </c>
      <c r="B21" s="3" t="s">
        <v>153</v>
      </c>
      <c r="C21" s="2">
        <v>2</v>
      </c>
    </row>
    <row r="22" spans="1:4" x14ac:dyDescent="0.2">
      <c r="A22" s="3" t="s">
        <v>81</v>
      </c>
      <c r="B22" s="3" t="s">
        <v>154</v>
      </c>
      <c r="C22" s="2">
        <v>2</v>
      </c>
    </row>
    <row r="23" spans="1:4" x14ac:dyDescent="0.2">
      <c r="A23" s="3" t="s">
        <v>82</v>
      </c>
      <c r="B23" s="3" t="s">
        <v>155</v>
      </c>
      <c r="C23" s="2">
        <v>1.5</v>
      </c>
      <c r="D23" s="1" t="s">
        <v>135</v>
      </c>
    </row>
    <row r="24" spans="1:4" x14ac:dyDescent="0.2">
      <c r="A24" s="3" t="s">
        <v>83</v>
      </c>
      <c r="B24" s="3" t="s">
        <v>156</v>
      </c>
      <c r="C24" s="2">
        <v>2</v>
      </c>
    </row>
    <row r="25" spans="1:4" x14ac:dyDescent="0.2">
      <c r="A25" s="3" t="s">
        <v>84</v>
      </c>
      <c r="B25" s="3" t="s">
        <v>157</v>
      </c>
      <c r="C25" s="2">
        <v>2</v>
      </c>
    </row>
    <row r="26" spans="1:4" x14ac:dyDescent="0.2">
      <c r="A26" s="3" t="s">
        <v>85</v>
      </c>
      <c r="B26" s="3" t="s">
        <v>158</v>
      </c>
      <c r="C26" s="2">
        <v>2</v>
      </c>
    </row>
    <row r="27" spans="1:4" x14ac:dyDescent="0.2">
      <c r="A27" s="3" t="s">
        <v>86</v>
      </c>
      <c r="B27" s="3" t="s">
        <v>159</v>
      </c>
      <c r="C27" s="2">
        <v>2</v>
      </c>
    </row>
    <row r="28" spans="1:4" x14ac:dyDescent="0.2">
      <c r="A28" s="3" t="s">
        <v>87</v>
      </c>
      <c r="B28" s="3" t="s">
        <v>160</v>
      </c>
      <c r="C28" s="2">
        <v>2</v>
      </c>
    </row>
    <row r="29" spans="1:4" x14ac:dyDescent="0.2">
      <c r="A29" s="3" t="s">
        <v>88</v>
      </c>
      <c r="B29" s="3" t="s">
        <v>161</v>
      </c>
      <c r="C29" s="2">
        <v>2</v>
      </c>
    </row>
    <row r="30" spans="1:4" x14ac:dyDescent="0.2">
      <c r="A30" s="3" t="s">
        <v>89</v>
      </c>
      <c r="B30" s="3" t="s">
        <v>162</v>
      </c>
      <c r="C30" s="2">
        <v>2</v>
      </c>
    </row>
    <row r="31" spans="1:4" x14ac:dyDescent="0.2">
      <c r="A31" s="3" t="s">
        <v>90</v>
      </c>
      <c r="B31" s="3" t="s">
        <v>163</v>
      </c>
      <c r="C31" s="2">
        <v>2</v>
      </c>
    </row>
    <row r="32" spans="1:4" x14ac:dyDescent="0.2">
      <c r="A32" s="3" t="s">
        <v>91</v>
      </c>
      <c r="B32" s="3" t="s">
        <v>164</v>
      </c>
      <c r="C32" s="2">
        <v>2</v>
      </c>
    </row>
    <row r="33" spans="1:3" x14ac:dyDescent="0.2">
      <c r="A33" s="3" t="s">
        <v>92</v>
      </c>
      <c r="B33" s="3" t="s">
        <v>165</v>
      </c>
      <c r="C33" s="2">
        <v>2</v>
      </c>
    </row>
    <row r="34" spans="1:3" x14ac:dyDescent="0.2">
      <c r="A34" s="3" t="s">
        <v>93</v>
      </c>
      <c r="B34" s="3" t="s">
        <v>166</v>
      </c>
      <c r="C34" s="2">
        <v>2</v>
      </c>
    </row>
    <row r="35" spans="1:3" x14ac:dyDescent="0.2">
      <c r="A35" s="3" t="s">
        <v>94</v>
      </c>
      <c r="B35" s="3" t="s">
        <v>167</v>
      </c>
      <c r="C35" s="2">
        <v>2</v>
      </c>
    </row>
    <row r="36" spans="1:3" x14ac:dyDescent="0.2">
      <c r="A36" s="3" t="s">
        <v>95</v>
      </c>
      <c r="B36" s="3" t="s">
        <v>168</v>
      </c>
      <c r="C36" s="2">
        <v>2</v>
      </c>
    </row>
    <row r="37" spans="1:3" x14ac:dyDescent="0.2">
      <c r="A37" s="3" t="s">
        <v>96</v>
      </c>
      <c r="B37" s="3" t="s">
        <v>169</v>
      </c>
      <c r="C37" s="2">
        <v>2</v>
      </c>
    </row>
    <row r="38" spans="1:3" x14ac:dyDescent="0.2">
      <c r="A38" s="3" t="s">
        <v>97</v>
      </c>
      <c r="B38" s="3" t="s">
        <v>170</v>
      </c>
      <c r="C38" s="2">
        <v>2</v>
      </c>
    </row>
    <row r="39" spans="1:3" x14ac:dyDescent="0.2">
      <c r="A39" s="3" t="s">
        <v>98</v>
      </c>
      <c r="B39" s="3" t="s">
        <v>171</v>
      </c>
      <c r="C39" s="2">
        <v>2</v>
      </c>
    </row>
    <row r="40" spans="1:3" x14ac:dyDescent="0.2">
      <c r="A40" s="3" t="s">
        <v>99</v>
      </c>
      <c r="B40" s="3" t="s">
        <v>172</v>
      </c>
      <c r="C40" s="2">
        <v>2</v>
      </c>
    </row>
    <row r="41" spans="1:3" x14ac:dyDescent="0.2">
      <c r="A41" s="3" t="s">
        <v>100</v>
      </c>
      <c r="B41" s="3" t="s">
        <v>173</v>
      </c>
      <c r="C41" s="2">
        <v>2</v>
      </c>
    </row>
    <row r="42" spans="1:3" x14ac:dyDescent="0.2">
      <c r="A42" s="3" t="s">
        <v>101</v>
      </c>
      <c r="B42" s="3" t="s">
        <v>174</v>
      </c>
      <c r="C42" s="2">
        <v>2</v>
      </c>
    </row>
    <row r="43" spans="1:3" x14ac:dyDescent="0.2">
      <c r="A43" s="3" t="s">
        <v>102</v>
      </c>
      <c r="B43" s="3" t="s">
        <v>175</v>
      </c>
      <c r="C43" s="2">
        <v>2</v>
      </c>
    </row>
    <row r="44" spans="1:3" x14ac:dyDescent="0.2">
      <c r="A44" s="3" t="s">
        <v>103</v>
      </c>
      <c r="B44" s="3" t="s">
        <v>176</v>
      </c>
      <c r="C44" s="2">
        <v>2</v>
      </c>
    </row>
    <row r="45" spans="1:3" x14ac:dyDescent="0.2">
      <c r="A45" s="3" t="s">
        <v>104</v>
      </c>
      <c r="B45" s="3" t="s">
        <v>177</v>
      </c>
      <c r="C45" s="2">
        <v>2</v>
      </c>
    </row>
    <row r="46" spans="1:3" x14ac:dyDescent="0.2">
      <c r="A46" s="3" t="s">
        <v>105</v>
      </c>
      <c r="B46" s="3" t="s">
        <v>178</v>
      </c>
      <c r="C46" s="2">
        <v>2</v>
      </c>
    </row>
    <row r="47" spans="1:3" x14ac:dyDescent="0.2">
      <c r="A47" s="3" t="s">
        <v>106</v>
      </c>
      <c r="B47" s="3" t="s">
        <v>179</v>
      </c>
      <c r="C47" s="2">
        <v>2</v>
      </c>
    </row>
    <row r="48" spans="1:3" x14ac:dyDescent="0.2">
      <c r="A48" s="3" t="s">
        <v>107</v>
      </c>
      <c r="B48" s="3" t="s">
        <v>180</v>
      </c>
      <c r="C48" s="2">
        <v>2</v>
      </c>
    </row>
    <row r="49" spans="1:3" x14ac:dyDescent="0.2">
      <c r="A49" s="3" t="s">
        <v>108</v>
      </c>
      <c r="B49" s="3" t="s">
        <v>181</v>
      </c>
      <c r="C49" s="2">
        <v>4</v>
      </c>
    </row>
    <row r="50" spans="1:3" x14ac:dyDescent="0.2">
      <c r="A50" s="3" t="s">
        <v>109</v>
      </c>
      <c r="B50" s="3" t="s">
        <v>182</v>
      </c>
      <c r="C50" s="2">
        <v>2</v>
      </c>
    </row>
    <row r="51" spans="1:3" x14ac:dyDescent="0.2">
      <c r="A51" s="3" t="s">
        <v>110</v>
      </c>
      <c r="B51" s="3" t="s">
        <v>183</v>
      </c>
      <c r="C51" s="2">
        <v>2</v>
      </c>
    </row>
    <row r="52" spans="1:3" x14ac:dyDescent="0.2">
      <c r="A52" s="3" t="s">
        <v>111</v>
      </c>
      <c r="B52" s="3" t="s">
        <v>184</v>
      </c>
      <c r="C52" s="2">
        <v>2</v>
      </c>
    </row>
    <row r="53" spans="1:3" x14ac:dyDescent="0.2">
      <c r="A53" s="3" t="s">
        <v>112</v>
      </c>
      <c r="B53" s="3" t="s">
        <v>185</v>
      </c>
      <c r="C53" s="2">
        <v>2</v>
      </c>
    </row>
    <row r="54" spans="1:3" x14ac:dyDescent="0.2">
      <c r="A54" s="3" t="s">
        <v>113</v>
      </c>
      <c r="B54" s="3" t="s">
        <v>186</v>
      </c>
      <c r="C54" s="2">
        <v>2</v>
      </c>
    </row>
    <row r="55" spans="1:3" x14ac:dyDescent="0.2">
      <c r="A55" s="3" t="s">
        <v>114</v>
      </c>
      <c r="B55" s="3" t="s">
        <v>187</v>
      </c>
      <c r="C55" s="2">
        <v>2</v>
      </c>
    </row>
    <row r="56" spans="1:3" x14ac:dyDescent="0.2">
      <c r="A56" s="3" t="s">
        <v>115</v>
      </c>
      <c r="B56" s="3" t="s">
        <v>188</v>
      </c>
      <c r="C56" s="2">
        <v>2</v>
      </c>
    </row>
    <row r="57" spans="1:3" x14ac:dyDescent="0.2">
      <c r="A57" s="3" t="s">
        <v>116</v>
      </c>
      <c r="B57" s="3" t="s">
        <v>189</v>
      </c>
      <c r="C57" s="2">
        <v>1</v>
      </c>
    </row>
    <row r="58" spans="1:3" x14ac:dyDescent="0.2">
      <c r="A58" s="3" t="s">
        <v>117</v>
      </c>
      <c r="B58" s="3" t="s">
        <v>190</v>
      </c>
      <c r="C58" s="2">
        <v>1</v>
      </c>
    </row>
    <row r="59" spans="1:3" x14ac:dyDescent="0.2">
      <c r="A59" s="3" t="s">
        <v>118</v>
      </c>
      <c r="B59" s="3" t="s">
        <v>191</v>
      </c>
      <c r="C59" s="2">
        <v>0.5</v>
      </c>
    </row>
    <row r="60" spans="1:3" x14ac:dyDescent="0.2">
      <c r="A60" s="3" t="s">
        <v>119</v>
      </c>
      <c r="B60" s="3" t="s">
        <v>192</v>
      </c>
      <c r="C60" s="2">
        <v>1</v>
      </c>
    </row>
    <row r="61" spans="1:3" x14ac:dyDescent="0.2">
      <c r="A61" s="3" t="s">
        <v>120</v>
      </c>
      <c r="B61" s="3" t="s">
        <v>193</v>
      </c>
      <c r="C61" s="2">
        <v>1</v>
      </c>
    </row>
    <row r="62" spans="1:3" x14ac:dyDescent="0.2">
      <c r="A62" s="3" t="s">
        <v>121</v>
      </c>
      <c r="B62" s="3" t="s">
        <v>194</v>
      </c>
      <c r="C62" s="2">
        <v>2</v>
      </c>
    </row>
    <row r="63" spans="1:3" x14ac:dyDescent="0.2">
      <c r="A63" s="3" t="s">
        <v>122</v>
      </c>
      <c r="B63" s="3" t="s">
        <v>195</v>
      </c>
      <c r="C63" s="2">
        <v>1</v>
      </c>
    </row>
    <row r="64" spans="1:3" x14ac:dyDescent="0.2">
      <c r="A64" s="3" t="s">
        <v>123</v>
      </c>
      <c r="B64" s="3" t="s">
        <v>196</v>
      </c>
      <c r="C64" s="2">
        <v>1</v>
      </c>
    </row>
    <row r="65" spans="1:4" x14ac:dyDescent="0.2">
      <c r="A65" s="3" t="s">
        <v>124</v>
      </c>
      <c r="B65" s="3" t="s">
        <v>197</v>
      </c>
      <c r="C65" s="2">
        <v>1</v>
      </c>
    </row>
    <row r="66" spans="1:4" x14ac:dyDescent="0.2">
      <c r="A66" s="3" t="s">
        <v>125</v>
      </c>
      <c r="B66" s="3" t="s">
        <v>29</v>
      </c>
      <c r="C66" s="2">
        <v>1</v>
      </c>
    </row>
    <row r="67" spans="1:4" x14ac:dyDescent="0.2">
      <c r="A67" s="3" t="s">
        <v>126</v>
      </c>
      <c r="B67" s="3" t="s">
        <v>198</v>
      </c>
      <c r="C67" s="2">
        <v>1</v>
      </c>
    </row>
    <row r="68" spans="1:4" x14ac:dyDescent="0.2">
      <c r="A68" s="3" t="s">
        <v>127</v>
      </c>
      <c r="B68" s="3" t="s">
        <v>199</v>
      </c>
      <c r="C68" s="2">
        <v>2</v>
      </c>
    </row>
    <row r="69" spans="1:4" x14ac:dyDescent="0.2">
      <c r="A69" s="3" t="s">
        <v>128</v>
      </c>
      <c r="B69" s="3" t="s">
        <v>200</v>
      </c>
      <c r="C69" s="2">
        <v>1</v>
      </c>
    </row>
    <row r="70" spans="1:4" x14ac:dyDescent="0.2">
      <c r="A70" s="3" t="s">
        <v>129</v>
      </c>
      <c r="B70" s="3" t="s">
        <v>201</v>
      </c>
      <c r="C70" s="2">
        <v>0.5</v>
      </c>
    </row>
    <row r="71" spans="1:4" x14ac:dyDescent="0.2">
      <c r="A71" s="3" t="s">
        <v>130</v>
      </c>
      <c r="B71" s="3" t="s">
        <v>202</v>
      </c>
      <c r="C71" s="2">
        <v>2</v>
      </c>
    </row>
    <row r="72" spans="1:4" x14ac:dyDescent="0.2">
      <c r="A72" s="3" t="s">
        <v>131</v>
      </c>
      <c r="B72" s="3" t="s">
        <v>203</v>
      </c>
      <c r="C72" s="2">
        <v>2</v>
      </c>
    </row>
    <row r="73" spans="1:4" x14ac:dyDescent="0.2">
      <c r="A73" s="3" t="s">
        <v>132</v>
      </c>
      <c r="B73" s="3" t="s">
        <v>204</v>
      </c>
      <c r="C73" s="2">
        <v>2</v>
      </c>
    </row>
    <row r="74" spans="1:4" x14ac:dyDescent="0.2">
      <c r="A74" s="3" t="s">
        <v>133</v>
      </c>
      <c r="B74" s="3" t="s">
        <v>205</v>
      </c>
      <c r="C74" s="2">
        <v>2</v>
      </c>
    </row>
    <row r="75" spans="1:4" x14ac:dyDescent="0.2">
      <c r="A75" s="3" t="s">
        <v>134</v>
      </c>
      <c r="B75" s="3" t="s">
        <v>206</v>
      </c>
      <c r="C75" s="2">
        <v>1</v>
      </c>
    </row>
    <row r="76" spans="1:4" x14ac:dyDescent="0.2">
      <c r="A76" s="30" t="s">
        <v>136</v>
      </c>
      <c r="B76" s="30"/>
      <c r="C76" s="30"/>
      <c r="D76" s="30"/>
    </row>
    <row r="77" spans="1:4" x14ac:dyDescent="0.2">
      <c r="A77" s="3"/>
      <c r="B77" s="3"/>
    </row>
    <row r="78" spans="1:4" x14ac:dyDescent="0.2">
      <c r="A78" s="3"/>
      <c r="B78" s="3"/>
    </row>
    <row r="79" spans="1:4" x14ac:dyDescent="0.2">
      <c r="A79" s="28" t="s">
        <v>208</v>
      </c>
      <c r="B79" s="28"/>
      <c r="C79" s="28"/>
      <c r="D79" s="28"/>
    </row>
    <row r="80" spans="1:4" s="9" customFormat="1" ht="31.5" x14ac:dyDescent="0.2">
      <c r="A80" s="10" t="s">
        <v>0</v>
      </c>
      <c r="B80" s="11" t="s">
        <v>1</v>
      </c>
      <c r="C80" s="29" t="s">
        <v>2</v>
      </c>
      <c r="D80" s="29"/>
    </row>
    <row r="81" spans="1:3" x14ac:dyDescent="0.2">
      <c r="A81" s="4">
        <v>471910</v>
      </c>
      <c r="B81" s="5" t="s">
        <v>3</v>
      </c>
      <c r="C81" s="2">
        <v>2</v>
      </c>
    </row>
    <row r="82" spans="1:3" x14ac:dyDescent="0.2">
      <c r="A82" s="4">
        <v>471990</v>
      </c>
      <c r="B82" s="5" t="s">
        <v>4</v>
      </c>
      <c r="C82" s="2">
        <v>2</v>
      </c>
    </row>
    <row r="83" spans="1:3" x14ac:dyDescent="0.2">
      <c r="A83" s="4">
        <v>475110</v>
      </c>
      <c r="B83" s="5" t="s">
        <v>5</v>
      </c>
      <c r="C83" s="2">
        <v>2</v>
      </c>
    </row>
    <row r="84" spans="1:3" x14ac:dyDescent="0.2">
      <c r="A84" s="4">
        <v>475120</v>
      </c>
      <c r="B84" s="5" t="s">
        <v>6</v>
      </c>
      <c r="C84" s="2">
        <v>2</v>
      </c>
    </row>
    <row r="85" spans="1:3" x14ac:dyDescent="0.2">
      <c r="A85" s="4">
        <v>475311</v>
      </c>
      <c r="B85" s="5" t="s">
        <v>7</v>
      </c>
      <c r="C85" s="2">
        <v>2</v>
      </c>
    </row>
    <row r="86" spans="1:3" x14ac:dyDescent="0.2">
      <c r="A86" s="4">
        <v>475312</v>
      </c>
      <c r="B86" s="5" t="s">
        <v>8</v>
      </c>
      <c r="C86" s="2">
        <v>2</v>
      </c>
    </row>
    <row r="87" spans="1:3" x14ac:dyDescent="0.2">
      <c r="A87" s="4">
        <v>475320</v>
      </c>
      <c r="B87" s="5" t="s">
        <v>9</v>
      </c>
      <c r="C87" s="2">
        <v>2</v>
      </c>
    </row>
    <row r="88" spans="1:3" x14ac:dyDescent="0.2">
      <c r="A88" s="4">
        <v>475400</v>
      </c>
      <c r="B88" s="5" t="s">
        <v>10</v>
      </c>
      <c r="C88" s="2">
        <v>2</v>
      </c>
    </row>
    <row r="89" spans="1:3" x14ac:dyDescent="0.2">
      <c r="A89" s="4">
        <v>476420</v>
      </c>
      <c r="B89" s="5" t="s">
        <v>11</v>
      </c>
      <c r="C89" s="2">
        <v>2</v>
      </c>
    </row>
    <row r="90" spans="1:3" x14ac:dyDescent="0.2">
      <c r="A90" s="4">
        <v>477834</v>
      </c>
      <c r="B90" s="5" t="s">
        <v>12</v>
      </c>
      <c r="C90" s="2">
        <v>2</v>
      </c>
    </row>
    <row r="91" spans="1:3" x14ac:dyDescent="0.2">
      <c r="A91" s="4">
        <v>475910</v>
      </c>
      <c r="B91" s="5" t="s">
        <v>13</v>
      </c>
      <c r="C91" s="2">
        <v>2</v>
      </c>
    </row>
    <row r="92" spans="1:3" x14ac:dyDescent="0.2">
      <c r="A92" s="4">
        <v>475920</v>
      </c>
      <c r="B92" s="5" t="s">
        <v>14</v>
      </c>
      <c r="C92" s="2">
        <v>2</v>
      </c>
    </row>
    <row r="93" spans="1:3" x14ac:dyDescent="0.2">
      <c r="A93" s="4">
        <v>475940</v>
      </c>
      <c r="B93" s="5" t="s">
        <v>15</v>
      </c>
      <c r="C93" s="2">
        <v>2</v>
      </c>
    </row>
    <row r="94" spans="1:3" x14ac:dyDescent="0.2">
      <c r="A94" s="4">
        <v>475960</v>
      </c>
      <c r="B94" s="5" t="s">
        <v>16</v>
      </c>
      <c r="C94" s="2">
        <v>2</v>
      </c>
    </row>
    <row r="95" spans="1:3" x14ac:dyDescent="0.2">
      <c r="A95" s="4">
        <v>475991</v>
      </c>
      <c r="B95" s="5" t="s">
        <v>17</v>
      </c>
      <c r="C95" s="2">
        <v>2</v>
      </c>
    </row>
    <row r="96" spans="1:3" x14ac:dyDescent="0.2">
      <c r="A96" s="4">
        <v>475999</v>
      </c>
      <c r="B96" s="5" t="s">
        <v>18</v>
      </c>
      <c r="C96" s="2">
        <v>2</v>
      </c>
    </row>
    <row r="97" spans="1:3" x14ac:dyDescent="0.2">
      <c r="A97" s="4">
        <v>476300</v>
      </c>
      <c r="B97" s="5" t="s">
        <v>19</v>
      </c>
      <c r="C97" s="2">
        <v>2</v>
      </c>
    </row>
    <row r="98" spans="1:3" x14ac:dyDescent="0.2">
      <c r="A98" s="4">
        <v>477110</v>
      </c>
      <c r="B98" s="5" t="s">
        <v>20</v>
      </c>
      <c r="C98" s="2">
        <v>2</v>
      </c>
    </row>
    <row r="99" spans="1:3" x14ac:dyDescent="0.2">
      <c r="A99" s="4">
        <v>477140</v>
      </c>
      <c r="B99" s="5" t="s">
        <v>21</v>
      </c>
      <c r="C99" s="2">
        <v>2</v>
      </c>
    </row>
    <row r="100" spans="1:3" x14ac:dyDescent="0.2">
      <c r="A100" s="4">
        <v>477150</v>
      </c>
      <c r="B100" s="5" t="s">
        <v>22</v>
      </c>
      <c r="C100" s="2">
        <v>2</v>
      </c>
    </row>
    <row r="101" spans="1:3" x14ac:dyDescent="0.2">
      <c r="A101" s="4">
        <v>477220</v>
      </c>
      <c r="B101" s="5" t="s">
        <v>23</v>
      </c>
      <c r="C101" s="2">
        <v>2</v>
      </c>
    </row>
    <row r="102" spans="1:3" x14ac:dyDescent="0.2">
      <c r="A102" s="4">
        <v>477700</v>
      </c>
      <c r="B102" s="5" t="s">
        <v>24</v>
      </c>
      <c r="C102" s="2">
        <v>2</v>
      </c>
    </row>
    <row r="103" spans="1:3" x14ac:dyDescent="0.2">
      <c r="A103" s="4">
        <v>477810</v>
      </c>
      <c r="B103" s="5" t="s">
        <v>25</v>
      </c>
      <c r="C103" s="2">
        <v>2</v>
      </c>
    </row>
    <row r="104" spans="1:3" x14ac:dyDescent="0.2">
      <c r="A104" s="4">
        <v>477831</v>
      </c>
      <c r="B104" s="5" t="s">
        <v>26</v>
      </c>
      <c r="C104" s="2">
        <v>2</v>
      </c>
    </row>
    <row r="105" spans="1:3" x14ac:dyDescent="0.2">
      <c r="A105" s="4">
        <v>477832</v>
      </c>
      <c r="B105" s="5" t="s">
        <v>27</v>
      </c>
      <c r="C105" s="2">
        <v>2</v>
      </c>
    </row>
    <row r="106" spans="1:3" x14ac:dyDescent="0.2">
      <c r="A106" s="4">
        <v>477833</v>
      </c>
      <c r="B106" s="5" t="s">
        <v>28</v>
      </c>
      <c r="C106" s="2">
        <v>2</v>
      </c>
    </row>
    <row r="107" spans="1:3" x14ac:dyDescent="0.2">
      <c r="A107" s="4">
        <v>477835</v>
      </c>
      <c r="B107" s="5" t="s">
        <v>29</v>
      </c>
      <c r="C107" s="2">
        <v>2</v>
      </c>
    </row>
    <row r="108" spans="1:3" x14ac:dyDescent="0.2">
      <c r="A108" s="4">
        <v>477836</v>
      </c>
      <c r="B108" s="5" t="s">
        <v>30</v>
      </c>
      <c r="C108" s="2">
        <v>2</v>
      </c>
    </row>
    <row r="109" spans="1:3" x14ac:dyDescent="0.2">
      <c r="A109" s="4">
        <v>477837</v>
      </c>
      <c r="B109" s="5" t="s">
        <v>31</v>
      </c>
      <c r="C109" s="2">
        <v>2</v>
      </c>
    </row>
    <row r="110" spans="1:3" x14ac:dyDescent="0.2">
      <c r="A110" s="4">
        <v>477850</v>
      </c>
      <c r="B110" s="5" t="s">
        <v>32</v>
      </c>
      <c r="C110" s="2">
        <v>2</v>
      </c>
    </row>
    <row r="111" spans="1:3" x14ac:dyDescent="0.2">
      <c r="A111" s="4">
        <v>477891</v>
      </c>
      <c r="B111" s="5" t="s">
        <v>33</v>
      </c>
      <c r="C111" s="2">
        <v>2</v>
      </c>
    </row>
    <row r="112" spans="1:3" x14ac:dyDescent="0.2">
      <c r="A112" s="4">
        <v>477892</v>
      </c>
      <c r="B112" s="5" t="s">
        <v>34</v>
      </c>
      <c r="C112" s="2">
        <v>2</v>
      </c>
    </row>
    <row r="113" spans="1:3" x14ac:dyDescent="0.2">
      <c r="A113" s="4">
        <v>477894</v>
      </c>
      <c r="B113" s="5" t="s">
        <v>35</v>
      </c>
      <c r="C113" s="2">
        <v>2</v>
      </c>
    </row>
    <row r="114" spans="1:3" x14ac:dyDescent="0.2">
      <c r="A114" s="4">
        <v>477899</v>
      </c>
      <c r="B114" s="5" t="s">
        <v>36</v>
      </c>
      <c r="C114" s="2">
        <v>2</v>
      </c>
    </row>
    <row r="115" spans="1:3" x14ac:dyDescent="0.2">
      <c r="A115" s="4">
        <v>477910</v>
      </c>
      <c r="B115" s="5" t="s">
        <v>37</v>
      </c>
      <c r="C115" s="2">
        <v>2</v>
      </c>
    </row>
    <row r="116" spans="1:3" x14ac:dyDescent="0.2">
      <c r="A116" s="4">
        <v>477920</v>
      </c>
      <c r="B116" s="5" t="s">
        <v>38</v>
      </c>
      <c r="C116" s="2">
        <v>2</v>
      </c>
    </row>
    <row r="117" spans="1:3" x14ac:dyDescent="0.2">
      <c r="A117" s="4">
        <v>477930</v>
      </c>
      <c r="B117" s="5" t="s">
        <v>39</v>
      </c>
      <c r="C117" s="2">
        <v>2</v>
      </c>
    </row>
    <row r="118" spans="1:3" x14ac:dyDescent="0.2">
      <c r="A118" s="4">
        <v>477940</v>
      </c>
      <c r="B118" s="5" t="s">
        <v>40</v>
      </c>
      <c r="C118" s="2">
        <v>2</v>
      </c>
    </row>
    <row r="119" spans="1:3" x14ac:dyDescent="0.2">
      <c r="A119" s="4">
        <v>478101</v>
      </c>
      <c r="B119" s="5" t="s">
        <v>41</v>
      </c>
      <c r="C119" s="2">
        <v>2</v>
      </c>
    </row>
    <row r="120" spans="1:3" x14ac:dyDescent="0.2">
      <c r="A120" s="4">
        <v>478102</v>
      </c>
      <c r="B120" s="5" t="s">
        <v>42</v>
      </c>
      <c r="C120" s="2">
        <v>2</v>
      </c>
    </row>
    <row r="121" spans="1:3" x14ac:dyDescent="0.2">
      <c r="A121" s="4">
        <v>478103</v>
      </c>
      <c r="B121" s="5" t="s">
        <v>43</v>
      </c>
      <c r="C121" s="2">
        <v>2</v>
      </c>
    </row>
    <row r="122" spans="1:3" x14ac:dyDescent="0.2">
      <c r="A122" s="4">
        <v>478109</v>
      </c>
      <c r="B122" s="5" t="s">
        <v>44</v>
      </c>
      <c r="C122" s="2">
        <v>2</v>
      </c>
    </row>
    <row r="123" spans="1:3" x14ac:dyDescent="0.2">
      <c r="A123" s="4">
        <v>478201</v>
      </c>
      <c r="B123" s="5" t="s">
        <v>45</v>
      </c>
      <c r="C123" s="2">
        <v>2</v>
      </c>
    </row>
    <row r="124" spans="1:3" x14ac:dyDescent="0.2">
      <c r="A124" s="4">
        <v>478202</v>
      </c>
      <c r="B124" s="5" t="s">
        <v>46</v>
      </c>
      <c r="C124" s="2">
        <v>2</v>
      </c>
    </row>
    <row r="125" spans="1:3" x14ac:dyDescent="0.2">
      <c r="A125" s="4">
        <v>478901</v>
      </c>
      <c r="B125" s="5" t="s">
        <v>47</v>
      </c>
      <c r="C125" s="2">
        <v>2</v>
      </c>
    </row>
    <row r="126" spans="1:3" x14ac:dyDescent="0.2">
      <c r="A126" s="4">
        <v>478902</v>
      </c>
      <c r="B126" s="5" t="s">
        <v>48</v>
      </c>
      <c r="C126" s="2">
        <v>2</v>
      </c>
    </row>
    <row r="127" spans="1:3" x14ac:dyDescent="0.2">
      <c r="A127" s="4">
        <v>478903</v>
      </c>
      <c r="B127" s="5" t="s">
        <v>49</v>
      </c>
      <c r="C127" s="2">
        <v>2</v>
      </c>
    </row>
    <row r="128" spans="1:3" x14ac:dyDescent="0.2">
      <c r="A128" s="4">
        <v>478904</v>
      </c>
      <c r="B128" s="5" t="s">
        <v>50</v>
      </c>
      <c r="C128" s="2">
        <v>2</v>
      </c>
    </row>
    <row r="129" spans="1:3" x14ac:dyDescent="0.2">
      <c r="A129" s="4">
        <v>478905</v>
      </c>
      <c r="B129" s="5" t="s">
        <v>51</v>
      </c>
      <c r="C129" s="2">
        <v>2</v>
      </c>
    </row>
    <row r="130" spans="1:3" x14ac:dyDescent="0.2">
      <c r="A130" s="4">
        <v>478909</v>
      </c>
      <c r="B130" s="5" t="s">
        <v>52</v>
      </c>
      <c r="C130" s="2">
        <v>2</v>
      </c>
    </row>
    <row r="131" spans="1:3" x14ac:dyDescent="0.2">
      <c r="A131" s="4">
        <v>479910</v>
      </c>
      <c r="B131" s="5" t="s">
        <v>53</v>
      </c>
      <c r="C131" s="2">
        <v>2</v>
      </c>
    </row>
    <row r="132" spans="1:3" x14ac:dyDescent="0.2">
      <c r="A132" s="6">
        <v>71622</v>
      </c>
      <c r="B132" s="5" t="s">
        <v>54</v>
      </c>
      <c r="C132" s="2">
        <v>2</v>
      </c>
    </row>
    <row r="133" spans="1:3" x14ac:dyDescent="0.2">
      <c r="A133" s="6">
        <v>71623</v>
      </c>
      <c r="B133" s="5" t="s">
        <v>55</v>
      </c>
      <c r="C133" s="2">
        <v>2</v>
      </c>
    </row>
    <row r="134" spans="1:3" x14ac:dyDescent="0.2">
      <c r="A134" s="6">
        <v>71835</v>
      </c>
      <c r="B134" s="5" t="s">
        <v>56</v>
      </c>
      <c r="C134" s="2">
        <v>2</v>
      </c>
    </row>
    <row r="135" spans="1:3" x14ac:dyDescent="0.2">
      <c r="A135" s="6">
        <v>71836</v>
      </c>
      <c r="B135" s="5" t="s">
        <v>57</v>
      </c>
      <c r="C135" s="2">
        <v>2</v>
      </c>
    </row>
    <row r="136" spans="1:3" x14ac:dyDescent="0.2">
      <c r="A136" s="6">
        <v>71837</v>
      </c>
      <c r="B136" s="5" t="s">
        <v>58</v>
      </c>
      <c r="C136" s="2">
        <v>2</v>
      </c>
    </row>
    <row r="137" spans="1:3" x14ac:dyDescent="0.2">
      <c r="A137" s="6">
        <v>71842</v>
      </c>
      <c r="B137" s="5" t="s">
        <v>59</v>
      </c>
      <c r="C137" s="2">
        <v>2</v>
      </c>
    </row>
  </sheetData>
  <mergeCells count="5">
    <mergeCell ref="A1:D1"/>
    <mergeCell ref="C2:D2"/>
    <mergeCell ref="A76:D76"/>
    <mergeCell ref="A79:D79"/>
    <mergeCell ref="C80:D80"/>
  </mergeCells>
  <printOptions gridLines="1"/>
  <pageMargins left="0.7" right="0.7" top="0.75" bottom="0.75" header="0.3" footer="0.3"/>
  <pageSetup paperSize="9" scale="54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D011864-B5D9-402C-94ED-5E6A34B81508}">
  <dimension ref="A1:B8"/>
  <sheetViews>
    <sheetView workbookViewId="0">
      <selection activeCell="J4" sqref="J4"/>
    </sheetView>
  </sheetViews>
  <sheetFormatPr defaultRowHeight="12.75" x14ac:dyDescent="0.2"/>
  <cols>
    <col min="1" max="1" width="57.1640625" bestFit="1" customWidth="1"/>
    <col min="2" max="2" width="15.83203125" bestFit="1" customWidth="1"/>
  </cols>
  <sheetData>
    <row r="1" spans="1:2" ht="15.75" x14ac:dyDescent="0.2">
      <c r="A1" s="1" t="s">
        <v>236</v>
      </c>
      <c r="B1" s="1" t="s">
        <v>229</v>
      </c>
    </row>
    <row r="2" spans="1:2" ht="15.75" x14ac:dyDescent="0.2">
      <c r="A2" s="1" t="s">
        <v>237</v>
      </c>
      <c r="B2" s="1" t="s">
        <v>229</v>
      </c>
    </row>
    <row r="3" spans="1:2" ht="15.75" x14ac:dyDescent="0.2">
      <c r="A3" s="1" t="s">
        <v>238</v>
      </c>
      <c r="B3" s="1" t="s">
        <v>229</v>
      </c>
    </row>
    <row r="4" spans="1:2" ht="15.75" x14ac:dyDescent="0.2">
      <c r="A4" s="1" t="s">
        <v>239</v>
      </c>
      <c r="B4" s="1" t="s">
        <v>229</v>
      </c>
    </row>
    <row r="5" spans="1:2" ht="15.75" x14ac:dyDescent="0.2">
      <c r="A5" s="1" t="s">
        <v>236</v>
      </c>
      <c r="B5" s="1" t="s">
        <v>230</v>
      </c>
    </row>
    <row r="6" spans="1:2" ht="15.75" x14ac:dyDescent="0.2">
      <c r="A6" s="1" t="s">
        <v>237</v>
      </c>
      <c r="B6" s="1" t="s">
        <v>230</v>
      </c>
    </row>
    <row r="7" spans="1:2" ht="15.75" x14ac:dyDescent="0.2">
      <c r="A7" s="1" t="s">
        <v>238</v>
      </c>
      <c r="B7" s="1" t="s">
        <v>230</v>
      </c>
    </row>
    <row r="8" spans="1:2" ht="15.75" x14ac:dyDescent="0.2">
      <c r="A8" s="1" t="s">
        <v>239</v>
      </c>
      <c r="B8" s="1" t="s">
        <v>230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5</vt:i4>
      </vt:variant>
      <vt:variant>
        <vt:lpstr>Intervalli denominati</vt:lpstr>
      </vt:variant>
      <vt:variant>
        <vt:i4>3</vt:i4>
      </vt:variant>
    </vt:vector>
  </HeadingPairs>
  <TitlesOfParts>
    <vt:vector size="8" baseType="lpstr">
      <vt:lpstr>DL Ristoro bis</vt:lpstr>
      <vt:lpstr>Foglio1</vt:lpstr>
      <vt:lpstr>DB</vt:lpstr>
      <vt:lpstr>Allegati 1 e 2</vt:lpstr>
      <vt:lpstr>Result</vt:lpstr>
      <vt:lpstr>'Allegati 1 e 2'!Area_stampa</vt:lpstr>
      <vt:lpstr>DB!Area_stampa</vt:lpstr>
      <vt:lpstr>'DL Ristoro bis'!Area_stampa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stefano</dc:creator>
  <cp:lastModifiedBy>Stefano</cp:lastModifiedBy>
  <cp:lastPrinted>2020-11-10T13:59:11Z</cp:lastPrinted>
  <dcterms:created xsi:type="dcterms:W3CDTF">2020-11-10T12:53:34Z</dcterms:created>
  <dcterms:modified xsi:type="dcterms:W3CDTF">2020-11-11T17:48:37Z</dcterms:modified>
</cp:coreProperties>
</file>